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-33270" yWindow="-810" windowWidth="20370" windowHeight="9750"/>
  </bookViews>
  <sheets>
    <sheet name="données plateformes" sheetId="1" r:id="rId1"/>
    <sheet name="stats" sheetId="5" r:id="rId2"/>
    <sheet name="listes" sheetId="2" r:id="rId3"/>
    <sheet name="Imagerie Optique" sheetId="6" r:id="rId4"/>
  </sheets>
  <definedNames>
    <definedName name="_xlnm._FilterDatabase" localSheetId="0" hidden="1">'données plateformes'!$A$1:$H$157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9" i="5" l="1"/>
  <c r="D49" i="5"/>
  <c r="E49" i="5"/>
  <c r="F49" i="5"/>
  <c r="G49" i="5"/>
  <c r="H49" i="5"/>
  <c r="I49" i="5"/>
  <c r="C35" i="5"/>
  <c r="D35" i="5"/>
  <c r="E35" i="5"/>
  <c r="F35" i="5"/>
  <c r="G35" i="5"/>
  <c r="H35" i="5"/>
  <c r="H21" i="5"/>
  <c r="G21" i="5"/>
  <c r="F21" i="5"/>
  <c r="E21" i="5"/>
  <c r="D21" i="5"/>
  <c r="C21" i="5"/>
  <c r="B32" i="5"/>
  <c r="B29" i="5"/>
  <c r="C1" i="5"/>
  <c r="B16" i="5"/>
  <c r="C16" i="5"/>
  <c r="D1" i="5"/>
  <c r="D16" i="5"/>
  <c r="E1" i="5"/>
  <c r="E16" i="5"/>
  <c r="F1" i="5"/>
  <c r="F16" i="5"/>
  <c r="G1" i="5"/>
  <c r="G16" i="5"/>
  <c r="H1" i="5"/>
  <c r="H16" i="5"/>
  <c r="I1" i="5"/>
  <c r="I16" i="5"/>
  <c r="J16" i="5"/>
  <c r="B44" i="5"/>
  <c r="B43" i="5"/>
  <c r="B45" i="5"/>
  <c r="B47" i="5"/>
  <c r="B46" i="5"/>
  <c r="B48" i="5"/>
  <c r="B49" i="5"/>
  <c r="B42" i="5"/>
  <c r="B30" i="5"/>
  <c r="B31" i="5"/>
  <c r="B33" i="5"/>
  <c r="B34" i="5"/>
  <c r="B35" i="5"/>
  <c r="B28" i="5"/>
  <c r="B21" i="5"/>
  <c r="B15" i="5"/>
  <c r="B17" i="5"/>
  <c r="B19" i="5"/>
  <c r="B18" i="5"/>
  <c r="B20" i="5"/>
  <c r="B14" i="5"/>
  <c r="B4" i="5"/>
  <c r="B3" i="5"/>
  <c r="I28" i="5"/>
  <c r="I33" i="5"/>
  <c r="C31" i="5"/>
  <c r="H28" i="5"/>
  <c r="F28" i="5"/>
  <c r="H32" i="5"/>
  <c r="H30" i="5"/>
  <c r="D30" i="5"/>
  <c r="C32" i="5"/>
  <c r="C33" i="5"/>
  <c r="F33" i="5"/>
  <c r="I34" i="5"/>
  <c r="F29" i="5"/>
  <c r="C30" i="5"/>
  <c r="H31" i="5"/>
  <c r="F34" i="5"/>
  <c r="G42" i="5"/>
  <c r="G43" i="5"/>
  <c r="G47" i="5"/>
  <c r="G48" i="5"/>
  <c r="G44" i="5"/>
  <c r="G46" i="5"/>
  <c r="G45" i="5"/>
  <c r="D44" i="5"/>
  <c r="D45" i="5"/>
  <c r="D42" i="5"/>
  <c r="D43" i="5"/>
  <c r="D47" i="5"/>
  <c r="D48" i="5"/>
  <c r="D46" i="5"/>
  <c r="G20" i="5"/>
  <c r="G15" i="5"/>
  <c r="D32" i="5"/>
  <c r="F47" i="5"/>
  <c r="F44" i="5"/>
  <c r="F45" i="5"/>
  <c r="F46" i="5"/>
  <c r="F42" i="5"/>
  <c r="F43" i="5"/>
  <c r="F48" i="5"/>
  <c r="E44" i="5"/>
  <c r="E45" i="5"/>
  <c r="E46" i="5"/>
  <c r="E42" i="5"/>
  <c r="E47" i="5"/>
  <c r="E43" i="5"/>
  <c r="E48" i="5"/>
  <c r="F20" i="5"/>
  <c r="F15" i="5"/>
  <c r="E33" i="5"/>
  <c r="G31" i="5"/>
  <c r="I29" i="5"/>
  <c r="E29" i="5"/>
  <c r="G30" i="5"/>
  <c r="I14" i="5"/>
  <c r="I44" i="5"/>
  <c r="I45" i="5"/>
  <c r="I46" i="5"/>
  <c r="I43" i="5"/>
  <c r="I48" i="5"/>
  <c r="I42" i="5"/>
  <c r="I47" i="5"/>
  <c r="D18" i="5"/>
  <c r="E17" i="5"/>
  <c r="G14" i="5"/>
  <c r="C28" i="5"/>
  <c r="H34" i="5"/>
  <c r="D34" i="5"/>
  <c r="F32" i="5"/>
  <c r="H33" i="5"/>
  <c r="D33" i="5"/>
  <c r="F31" i="5"/>
  <c r="H29" i="5"/>
  <c r="D29" i="5"/>
  <c r="F30" i="5"/>
  <c r="D28" i="5"/>
  <c r="D31" i="5"/>
  <c r="E34" i="5"/>
  <c r="G32" i="5"/>
  <c r="E28" i="5"/>
  <c r="C4" i="5"/>
  <c r="C44" i="5"/>
  <c r="C46" i="5"/>
  <c r="C43" i="5"/>
  <c r="C48" i="5"/>
  <c r="C45" i="5"/>
  <c r="C42" i="5"/>
  <c r="C47" i="5"/>
  <c r="H3" i="5"/>
  <c r="H44" i="5"/>
  <c r="H46" i="5"/>
  <c r="H42" i="5"/>
  <c r="H43" i="5"/>
  <c r="H47" i="5"/>
  <c r="H48" i="5"/>
  <c r="H45" i="5"/>
  <c r="F4" i="5"/>
  <c r="D17" i="5"/>
  <c r="F14" i="5"/>
  <c r="C34" i="5"/>
  <c r="C29" i="5"/>
  <c r="G34" i="5"/>
  <c r="I32" i="5"/>
  <c r="E32" i="5"/>
  <c r="G33" i="5"/>
  <c r="I31" i="5"/>
  <c r="E31" i="5"/>
  <c r="G29" i="5"/>
  <c r="I30" i="5"/>
  <c r="E30" i="5"/>
  <c r="G28" i="5"/>
  <c r="I35" i="5"/>
  <c r="D3" i="5"/>
  <c r="E3" i="5"/>
  <c r="E4" i="5"/>
  <c r="C14" i="5"/>
  <c r="C17" i="5"/>
  <c r="H20" i="5"/>
  <c r="D20" i="5"/>
  <c r="F18" i="5"/>
  <c r="H19" i="5"/>
  <c r="D19" i="5"/>
  <c r="F17" i="5"/>
  <c r="H15" i="5"/>
  <c r="D15" i="5"/>
  <c r="H14" i="5"/>
  <c r="D14" i="5"/>
  <c r="I4" i="5"/>
  <c r="C20" i="5"/>
  <c r="C15" i="5"/>
  <c r="I18" i="5"/>
  <c r="E18" i="5"/>
  <c r="G19" i="5"/>
  <c r="I17" i="5"/>
  <c r="I3" i="5"/>
  <c r="C18" i="5"/>
  <c r="H18" i="5"/>
  <c r="F19" i="5"/>
  <c r="H17" i="5"/>
  <c r="I21" i="5"/>
  <c r="G3" i="5"/>
  <c r="F3" i="5"/>
  <c r="C19" i="5"/>
  <c r="I20" i="5"/>
  <c r="E20" i="5"/>
  <c r="G18" i="5"/>
  <c r="I19" i="5"/>
  <c r="E19" i="5"/>
  <c r="G17" i="5"/>
  <c r="I15" i="5"/>
  <c r="E15" i="5"/>
  <c r="E14" i="5"/>
  <c r="D4" i="5"/>
  <c r="H4" i="5"/>
  <c r="H5" i="5"/>
  <c r="C3" i="5"/>
  <c r="G4" i="5"/>
  <c r="D36" i="5"/>
  <c r="J17" i="5"/>
  <c r="J33" i="5"/>
  <c r="C36" i="5"/>
  <c r="F5" i="5"/>
  <c r="J46" i="5"/>
  <c r="E5" i="5"/>
  <c r="J48" i="5"/>
  <c r="F36" i="5"/>
  <c r="H36" i="5"/>
  <c r="J35" i="5"/>
  <c r="I36" i="5"/>
  <c r="E36" i="5"/>
  <c r="J30" i="5"/>
  <c r="J31" i="5"/>
  <c r="J32" i="5"/>
  <c r="I50" i="5"/>
  <c r="G36" i="5"/>
  <c r="J34" i="5"/>
  <c r="J29" i="5"/>
  <c r="J45" i="5"/>
  <c r="J28" i="5"/>
  <c r="F50" i="5"/>
  <c r="J44" i="5"/>
  <c r="D50" i="5"/>
  <c r="H50" i="5"/>
  <c r="J47" i="5"/>
  <c r="J43" i="5"/>
  <c r="J49" i="5"/>
  <c r="E50" i="5"/>
  <c r="J42" i="5"/>
  <c r="C50" i="5"/>
  <c r="G50" i="5"/>
  <c r="J21" i="5"/>
  <c r="I5" i="5"/>
  <c r="F22" i="5"/>
  <c r="J15" i="5"/>
  <c r="I22" i="5"/>
  <c r="C22" i="5"/>
  <c r="D22" i="5"/>
  <c r="J20" i="5"/>
  <c r="H22" i="5"/>
  <c r="J18" i="5"/>
  <c r="E22" i="5"/>
  <c r="J19" i="5"/>
  <c r="G22" i="5"/>
  <c r="J14" i="5"/>
  <c r="G5" i="5"/>
  <c r="J4" i="5"/>
  <c r="C5" i="5"/>
  <c r="J3" i="5"/>
  <c r="D5" i="5"/>
  <c r="J36" i="5"/>
  <c r="J50" i="5"/>
  <c r="J22" i="5"/>
  <c r="J5" i="5"/>
</calcChain>
</file>

<file path=xl/comments1.xml><?xml version="1.0" encoding="utf-8"?>
<comments xmlns="http://schemas.openxmlformats.org/spreadsheetml/2006/main">
  <authors>
    <author>Auteur</author>
  </authors>
  <commentList>
    <comment ref="E52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préclinique, avec une application clinique en devenir</t>
        </r>
      </text>
    </comment>
  </commentList>
</comments>
</file>

<file path=xl/sharedStrings.xml><?xml version="1.0" encoding="utf-8"?>
<sst xmlns="http://schemas.openxmlformats.org/spreadsheetml/2006/main" count="1174" uniqueCount="185">
  <si>
    <t>Plateforme</t>
  </si>
  <si>
    <t>Etablissement</t>
  </si>
  <si>
    <t>Nœud</t>
  </si>
  <si>
    <t>PIV</t>
  </si>
  <si>
    <t>IRM 4.7T</t>
  </si>
  <si>
    <t>TEP-TDM-US</t>
  </si>
  <si>
    <t>Echographie haute résolution</t>
  </si>
  <si>
    <t>Optoacoustique</t>
  </si>
  <si>
    <t>RPE</t>
  </si>
  <si>
    <t>Micro-scanner haute résolution</t>
  </si>
  <si>
    <t>IRM 3T</t>
  </si>
  <si>
    <t>RPE clinique</t>
  </si>
  <si>
    <t>CENIR</t>
  </si>
  <si>
    <t>IRM 11.7T</t>
  </si>
  <si>
    <t>HIFU</t>
  </si>
  <si>
    <t>IRM-TMS 3T</t>
  </si>
  <si>
    <t>MEG</t>
  </si>
  <si>
    <t>EEG</t>
  </si>
  <si>
    <t>TEP-IRM 3T</t>
  </si>
  <si>
    <t>NIRS</t>
  </si>
  <si>
    <t>Institut de myologie</t>
  </si>
  <si>
    <t>IRM 7T</t>
  </si>
  <si>
    <t>FRIM</t>
  </si>
  <si>
    <t>TEP</t>
  </si>
  <si>
    <t>SPECT</t>
  </si>
  <si>
    <t>TEP-IRM 7T</t>
  </si>
  <si>
    <t>IMOSAR</t>
  </si>
  <si>
    <t>Micro-scanner X</t>
  </si>
  <si>
    <t>Scanner périphérique haute résolution EOS</t>
  </si>
  <si>
    <t>PFID</t>
  </si>
  <si>
    <t>Paris sud</t>
  </si>
  <si>
    <t>Paris centre</t>
  </si>
  <si>
    <t>Bordeaux</t>
  </si>
  <si>
    <t>Grenoble</t>
  </si>
  <si>
    <t>Lyon</t>
  </si>
  <si>
    <t>Marseille</t>
  </si>
  <si>
    <t>IAM</t>
  </si>
  <si>
    <t>Site web</t>
  </si>
  <si>
    <t>http://piv.parisdescartes.fr/</t>
  </si>
  <si>
    <t>http://www.cenir.org/</t>
  </si>
  <si>
    <t>http://www.institut-myologie.org/essais/laboratoire-rmn-dr-p-carlier/</t>
  </si>
  <si>
    <t>http://lvts.fr/plateforms/</t>
  </si>
  <si>
    <t>http://www.imosar.fr/</t>
  </si>
  <si>
    <t>https://research.pasteur.fr/en/team/imagopole/</t>
  </si>
  <si>
    <t>IRM 1,5T</t>
  </si>
  <si>
    <t>IRM 4T</t>
  </si>
  <si>
    <t>nanoSPECT-CT</t>
  </si>
  <si>
    <t>US</t>
  </si>
  <si>
    <t>Neurospin</t>
  </si>
  <si>
    <t>IRM 11,7T</t>
  </si>
  <si>
    <t>IRM 17,2T</t>
  </si>
  <si>
    <t>Mircen</t>
  </si>
  <si>
    <t>Pimpa</t>
  </si>
  <si>
    <t>Imagerie optique non linéaire / biphotonique</t>
  </si>
  <si>
    <t>SHFJ</t>
  </si>
  <si>
    <t>µTEP</t>
  </si>
  <si>
    <t>µTEP-TDM</t>
  </si>
  <si>
    <t>µSPECT-TDM</t>
  </si>
  <si>
    <t>TEP-TDM</t>
  </si>
  <si>
    <t>TEP cerveau HRRT</t>
  </si>
  <si>
    <t>TEP-IRM</t>
  </si>
  <si>
    <t>IR4M</t>
  </si>
  <si>
    <t>IRM 4,7T</t>
  </si>
  <si>
    <t>IR4M - IGR</t>
  </si>
  <si>
    <t>IRM 9,4T</t>
  </si>
  <si>
    <t>IRM 0,2T</t>
  </si>
  <si>
    <t>Irmage</t>
  </si>
  <si>
    <t>Gaia</t>
  </si>
  <si>
    <t>nano TEP-TDM</t>
  </si>
  <si>
    <t>nano TEMP-TDM</t>
  </si>
  <si>
    <t>TEMP-TDM</t>
  </si>
  <si>
    <t>Optimal</t>
  </si>
  <si>
    <t>Clinatec</t>
  </si>
  <si>
    <t>RX</t>
  </si>
  <si>
    <t>MEG/EEG</t>
  </si>
  <si>
    <t>Scanner X spectral</t>
  </si>
  <si>
    <t>CRMBM/CEMEREM</t>
  </si>
  <si>
    <t>Ergomètres</t>
  </si>
  <si>
    <t>CERIMED</t>
  </si>
  <si>
    <t>CREATIS</t>
  </si>
  <si>
    <t>CERMEP</t>
  </si>
  <si>
    <t>Angiographie</t>
  </si>
  <si>
    <t>IRM cérébrale 3T</t>
  </si>
  <si>
    <t>Institut Fresnel</t>
  </si>
  <si>
    <t>CPPM</t>
  </si>
  <si>
    <t>Nature</t>
  </si>
  <si>
    <t>Préclinique</t>
  </si>
  <si>
    <t>Clinique</t>
  </si>
  <si>
    <t>IRM</t>
  </si>
  <si>
    <t>Nucléaire</t>
  </si>
  <si>
    <t>Optique</t>
  </si>
  <si>
    <t>Oncology</t>
  </si>
  <si>
    <t>Neurology Neurosciences</t>
  </si>
  <si>
    <t>Inflammatory Infectiology</t>
  </si>
  <si>
    <t>Osteo-articulaire</t>
  </si>
  <si>
    <t>Type</t>
  </si>
  <si>
    <t>Aire thérapeutique</t>
  </si>
  <si>
    <t>Equipements</t>
  </si>
  <si>
    <t>Autre</t>
  </si>
  <si>
    <t>Angio digitale / IRM</t>
  </si>
  <si>
    <t>Multimodal</t>
  </si>
  <si>
    <t>Cardiology Metabolism</t>
  </si>
  <si>
    <t>Stim magn transcrânienne</t>
  </si>
  <si>
    <t>Institut Pasteur</t>
  </si>
  <si>
    <t>Univ P6 UPMC</t>
  </si>
  <si>
    <t>Univ P7 Diderot</t>
  </si>
  <si>
    <t>Univ P5 Descartes</t>
  </si>
  <si>
    <t>Univ Paris Sud</t>
  </si>
  <si>
    <t>CEA</t>
  </si>
  <si>
    <t>Univ Bordeaux</t>
  </si>
  <si>
    <t>Univ Grenoble UJF</t>
  </si>
  <si>
    <t>INSA Lyon</t>
  </si>
  <si>
    <t>GIS</t>
  </si>
  <si>
    <t>GIE</t>
  </si>
  <si>
    <t>Univ Aix-Marseille</t>
  </si>
  <si>
    <t>http://www.int.univ-amu.fr/</t>
  </si>
  <si>
    <t>Inst neuro la Timone</t>
  </si>
  <si>
    <t>Inst neuro systèmes</t>
  </si>
  <si>
    <t>http://ins.univ-amu.fr/fr/</t>
  </si>
  <si>
    <t>http://www.cermep.fr/</t>
  </si>
  <si>
    <t>http://www.cerimed-web.eu/</t>
  </si>
  <si>
    <t>www.cppm.in2p3.fr</t>
  </si>
  <si>
    <t>http://crmbm.univ-amu.fr/?lang=fr</t>
  </si>
  <si>
    <t>http://www.creatis.insa-lyon.fr</t>
  </si>
  <si>
    <t>http://www.fresnel.fr</t>
  </si>
  <si>
    <t>www.clinatec.fr</t>
  </si>
  <si>
    <t>http://www.ir4m.u-psud.fr/</t>
  </si>
  <si>
    <t>http://i2bm.cea.fr/dsv/i2bm/Pages/mircen.aspx</t>
  </si>
  <si>
    <t>http://i2bm.cea.fr/dsv/i2bm/Pages/NeuroSpin.aspx</t>
  </si>
  <si>
    <t>http://www.imnc.in2p3.fr/spip.php?rubrique56</t>
  </si>
  <si>
    <t>http://i2bm.cea.fr/dsv/i2bm/Pages/SHFJ.aspx</t>
  </si>
  <si>
    <t>IBIO - PTIB</t>
  </si>
  <si>
    <t>PTIB</t>
  </si>
  <si>
    <t>IBIO</t>
  </si>
  <si>
    <t>TEP-TDM petit animal</t>
  </si>
  <si>
    <t>TEP-TDM gros animal</t>
  </si>
  <si>
    <t>TEMP-TDM petit animal</t>
  </si>
  <si>
    <t>électrophysiologie interv</t>
  </si>
  <si>
    <t>µCT</t>
  </si>
  <si>
    <t>IRM 3T primates</t>
  </si>
  <si>
    <t>IRM 2T</t>
  </si>
  <si>
    <t>spectromètre 500 MHz</t>
  </si>
  <si>
    <t>Total</t>
  </si>
  <si>
    <t>TEMP-TDM gros animal</t>
  </si>
  <si>
    <t>Optique : distinguer imagerie intégrée et imagerie intravitale</t>
  </si>
  <si>
    <t>ajouter une catégorie microscopie / imagerie intravitale</t>
  </si>
  <si>
    <t>https://irmage.ujf-grenoble.fr/accueil</t>
  </si>
  <si>
    <t>http://www.biotech-pipeline.fr/fr/in-vivo/imagerie-nucleaire-du-petit-animal</t>
  </si>
  <si>
    <t>http://www.biotech-pipeline.fr/fr/in-vivo/imagerie-optique-du-petit-animal</t>
  </si>
  <si>
    <t>Neurophysiologie primates</t>
  </si>
  <si>
    <t>https://neurosciences.ujf-grenoble.fr</t>
  </si>
  <si>
    <t>EEG, Stim, et comportement primates</t>
  </si>
  <si>
    <t>https://plateforme-ibio.u-bordeaux.fr/</t>
  </si>
  <si>
    <t>http://www.ptib.u-bordeaux2.fr/index.php?p=presentation</t>
  </si>
  <si>
    <t>OCT</t>
  </si>
  <si>
    <t>BFI</t>
  </si>
  <si>
    <t>BLI</t>
  </si>
  <si>
    <t>BFI peropératoire</t>
  </si>
  <si>
    <t>BFI = Imagerie Optique par (Bio)Fluorescence</t>
  </si>
  <si>
    <t>BLI = Imagerie Optique par BioLuminescence</t>
  </si>
  <si>
    <t>Photo(opto?)acoustique = multimodalité optique + US</t>
  </si>
  <si>
    <t>Photoacoustique</t>
  </si>
  <si>
    <t>OCT = Tomographie en Optique Cohérente ~ BFI 3D</t>
  </si>
  <si>
    <t>Autofluorescence</t>
  </si>
  <si>
    <t>Génération de 2d harmonique</t>
  </si>
  <si>
    <t>Imagerie Raman cohérente</t>
  </si>
  <si>
    <t>Imagerie Raman Cohérente</t>
  </si>
  <si>
    <t>Fresnel, 3 technos uniques :</t>
  </si>
  <si>
    <r>
      <t>BFI-</t>
    </r>
    <r>
      <rPr>
        <sz val="11"/>
        <color theme="1"/>
        <rFont val="Calibri"/>
        <family val="2"/>
      </rPr>
      <t>µ</t>
    </r>
    <r>
      <rPr>
        <sz val="9.9"/>
        <color theme="1"/>
        <rFont val="Calibri"/>
        <family val="2"/>
      </rPr>
      <t>CT</t>
    </r>
  </si>
  <si>
    <t>BFI-µCT</t>
  </si>
  <si>
    <r>
      <t>BFI/BLI-</t>
    </r>
    <r>
      <rPr>
        <sz val="11"/>
        <color theme="1"/>
        <rFont val="Calibri"/>
        <family val="2"/>
      </rPr>
      <t>µ</t>
    </r>
    <r>
      <rPr>
        <sz val="9.9"/>
        <color theme="1"/>
        <rFont val="Calibri"/>
        <family val="2"/>
      </rPr>
      <t>CT</t>
    </r>
  </si>
  <si>
    <t>Achat FLI</t>
  </si>
  <si>
    <t>Achat de la chambre blindée</t>
  </si>
  <si>
    <t>oui</t>
  </si>
  <si>
    <t>Contribution aux frais de maintenance</t>
  </si>
  <si>
    <t>Achat IRM</t>
  </si>
  <si>
    <t>Achat cryosonde</t>
  </si>
  <si>
    <t>?</t>
  </si>
  <si>
    <t>Achat US</t>
  </si>
  <si>
    <t>en partie</t>
  </si>
  <si>
    <t xml:space="preserve">oui </t>
  </si>
  <si>
    <t xml:space="preserve">meme chose que L19 ? </t>
  </si>
  <si>
    <t xml:space="preserve">Oui </t>
  </si>
  <si>
    <t xml:space="preserve">upgrade par cyclage de champs et antenne multinoyaux </t>
  </si>
  <si>
    <t>BFI / BLI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</si>
</sst>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color theme="1"/>
      <name val="Calibri"/>
      <family val="2"/>
    </font>
    <font>
      <sz val="9.9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1" fillId="0" borderId="0" xfId="0" applyFont="1"/>
    <xf numFmtId="0" fontId="0" fillId="2" borderId="0" xfId="0" applyFill="1"/>
    <xf numFmtId="0" fontId="0" fillId="0" borderId="0" xfId="0" applyBorder="1" applyAlignment="1">
      <alignment vertical="center" wrapText="1"/>
    </xf>
    <xf numFmtId="0" fontId="2" fillId="3" borderId="0" xfId="0" applyFont="1" applyFill="1"/>
    <xf numFmtId="0" fontId="0" fillId="0" borderId="0" xfId="0" applyAlignment="1">
      <alignment horizontal="center" vertical="center"/>
    </xf>
    <xf numFmtId="0" fontId="3" fillId="0" borderId="0" xfId="1"/>
    <xf numFmtId="0" fontId="3" fillId="0" borderId="0" xfId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</cellXfs>
  <cellStyles count="2">
    <cellStyle name="Lien hypertexte" xfId="1" builtinId="8"/>
    <cellStyle name="Normal" xfId="0" builtinId="0"/>
  </cellStyles>
  <dxfs count="10">
    <dxf>
      <font>
        <color auto="1"/>
      </font>
      <fill>
        <patternFill>
          <bgColor rgb="FF0099FF"/>
        </patternFill>
      </fill>
    </dxf>
    <dxf>
      <font>
        <color auto="1"/>
      </font>
      <fill>
        <patternFill>
          <bgColor rgb="FF00990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CC66FF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Medium9"/>
  <colors>
    <mruColors>
      <color rgb="FF0099FF"/>
      <color rgb="FF009900"/>
      <color rgb="FFCC66FF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Equipements</a:t>
            </a:r>
            <a:r>
              <a:rPr lang="fr-FR" baseline="0"/>
              <a:t> précliniques et cliniques des noeuds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stats!$B$3</c:f>
              <c:strCache>
                <c:ptCount val="1"/>
                <c:pt idx="0">
                  <c:v>Préclinique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stats!$C$1:$H$1</c:f>
              <c:strCache>
                <c:ptCount val="6"/>
                <c:pt idx="0">
                  <c:v>Paris sud</c:v>
                </c:pt>
                <c:pt idx="1">
                  <c:v>Paris centre</c:v>
                </c:pt>
                <c:pt idx="2">
                  <c:v>Bordeaux</c:v>
                </c:pt>
                <c:pt idx="3">
                  <c:v>Grenoble</c:v>
                </c:pt>
                <c:pt idx="4">
                  <c:v>Lyon</c:v>
                </c:pt>
                <c:pt idx="5">
                  <c:v>Marseille</c:v>
                </c:pt>
              </c:strCache>
            </c:strRef>
          </c:cat>
          <c:val>
            <c:numRef>
              <c:f>stats!$C$3:$H$3</c:f>
              <c:numCache>
                <c:formatCode>General</c:formatCode>
                <c:ptCount val="6"/>
                <c:pt idx="0">
                  <c:v>18</c:v>
                </c:pt>
                <c:pt idx="1">
                  <c:v>27</c:v>
                </c:pt>
                <c:pt idx="2">
                  <c:v>11</c:v>
                </c:pt>
                <c:pt idx="3">
                  <c:v>16</c:v>
                </c:pt>
                <c:pt idx="4">
                  <c:v>11</c:v>
                </c:pt>
                <c:pt idx="5">
                  <c:v>16</c:v>
                </c:pt>
              </c:numCache>
            </c:numRef>
          </c:val>
        </c:ser>
        <c:ser>
          <c:idx val="2"/>
          <c:order val="2"/>
          <c:tx>
            <c:strRef>
              <c:f>stats!$B$4</c:f>
              <c:strCache>
                <c:ptCount val="1"/>
                <c:pt idx="0">
                  <c:v>Clinique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stats!$C$1:$H$1</c:f>
              <c:strCache>
                <c:ptCount val="6"/>
                <c:pt idx="0">
                  <c:v>Paris sud</c:v>
                </c:pt>
                <c:pt idx="1">
                  <c:v>Paris centre</c:v>
                </c:pt>
                <c:pt idx="2">
                  <c:v>Bordeaux</c:v>
                </c:pt>
                <c:pt idx="3">
                  <c:v>Grenoble</c:v>
                </c:pt>
                <c:pt idx="4">
                  <c:v>Lyon</c:v>
                </c:pt>
                <c:pt idx="5">
                  <c:v>Marseille</c:v>
                </c:pt>
              </c:strCache>
            </c:strRef>
          </c:cat>
          <c:val>
            <c:numRef>
              <c:f>stats!$C$4:$H$4</c:f>
              <c:numCache>
                <c:formatCode>General</c:formatCode>
                <c:ptCount val="6"/>
                <c:pt idx="0">
                  <c:v>9</c:v>
                </c:pt>
                <c:pt idx="1">
                  <c:v>12</c:v>
                </c:pt>
                <c:pt idx="2">
                  <c:v>4</c:v>
                </c:pt>
                <c:pt idx="3">
                  <c:v>12</c:v>
                </c:pt>
                <c:pt idx="4">
                  <c:v>5</c:v>
                </c:pt>
                <c:pt idx="5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248336"/>
        <c:axId val="17249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stats!$B$2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stats!$C$1:$H$1</c15:sqref>
                        </c15:formulaRef>
                      </c:ext>
                    </c:extLst>
                    <c:strCache>
                      <c:ptCount val="6"/>
                      <c:pt idx="0">
                        <c:v>Paris sud</c:v>
                      </c:pt>
                      <c:pt idx="1">
                        <c:v>Paris centre</c:v>
                      </c:pt>
                      <c:pt idx="2">
                        <c:v>Bordeaux</c:v>
                      </c:pt>
                      <c:pt idx="3">
                        <c:v>Grenoble</c:v>
                      </c:pt>
                      <c:pt idx="4">
                        <c:v>Lyon</c:v>
                      </c:pt>
                      <c:pt idx="5">
                        <c:v>Marseille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stats!$C$2:$H$2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</c:ext>
        </c:extLst>
      </c:barChart>
      <c:catAx>
        <c:axId val="1724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49120"/>
        <c:crosses val="autoZero"/>
        <c:auto val="1"/>
        <c:lblAlgn val="ctr"/>
        <c:lblOffset val="100"/>
        <c:noMultiLvlLbl val="0"/>
      </c:catAx>
      <c:valAx>
        <c:axId val="17249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4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Répartition des modalités d'imagerie dans les noeuds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stats!$B$14</c:f>
              <c:strCache>
                <c:ptCount val="1"/>
                <c:pt idx="0">
                  <c:v>IRM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stats!$C$1:$H$1</c:f>
              <c:strCache>
                <c:ptCount val="6"/>
                <c:pt idx="0">
                  <c:v>Paris sud</c:v>
                </c:pt>
                <c:pt idx="1">
                  <c:v>Paris centre</c:v>
                </c:pt>
                <c:pt idx="2">
                  <c:v>Bordeaux</c:v>
                </c:pt>
                <c:pt idx="3">
                  <c:v>Grenoble</c:v>
                </c:pt>
                <c:pt idx="4">
                  <c:v>Lyon</c:v>
                </c:pt>
                <c:pt idx="5">
                  <c:v>Marseille</c:v>
                </c:pt>
              </c:strCache>
            </c:strRef>
          </c:cat>
          <c:val>
            <c:numRef>
              <c:f>stats!$C$14:$H$14</c:f>
              <c:numCache>
                <c:formatCode>General</c:formatCode>
                <c:ptCount val="6"/>
                <c:pt idx="0">
                  <c:v>12</c:v>
                </c:pt>
                <c:pt idx="1">
                  <c:v>9</c:v>
                </c:pt>
                <c:pt idx="2">
                  <c:v>7</c:v>
                </c:pt>
                <c:pt idx="3">
                  <c:v>7</c:v>
                </c:pt>
                <c:pt idx="4">
                  <c:v>5</c:v>
                </c:pt>
                <c:pt idx="5">
                  <c:v>7</c:v>
                </c:pt>
              </c:numCache>
            </c:numRef>
          </c:val>
        </c:ser>
        <c:ser>
          <c:idx val="1"/>
          <c:order val="1"/>
          <c:tx>
            <c:strRef>
              <c:f>stats!$B$16</c:f>
              <c:strCache>
                <c:ptCount val="1"/>
                <c:pt idx="0">
                  <c:v>Nucléaire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stats!$C$1:$H$1</c:f>
              <c:strCache>
                <c:ptCount val="6"/>
                <c:pt idx="0">
                  <c:v>Paris sud</c:v>
                </c:pt>
                <c:pt idx="1">
                  <c:v>Paris centre</c:v>
                </c:pt>
                <c:pt idx="2">
                  <c:v>Bordeaux</c:v>
                </c:pt>
                <c:pt idx="3">
                  <c:v>Grenoble</c:v>
                </c:pt>
                <c:pt idx="4">
                  <c:v>Lyon</c:v>
                </c:pt>
                <c:pt idx="5">
                  <c:v>Marseille</c:v>
                </c:pt>
              </c:strCache>
            </c:strRef>
          </c:cat>
          <c:val>
            <c:numRef>
              <c:f>stats!$C$16:$H$16</c:f>
              <c:numCache>
                <c:formatCode>General</c:formatCode>
                <c:ptCount val="6"/>
                <c:pt idx="0">
                  <c:v>7</c:v>
                </c:pt>
                <c:pt idx="1">
                  <c:v>3</c:v>
                </c:pt>
                <c:pt idx="2">
                  <c:v>2</c:v>
                </c:pt>
                <c:pt idx="3">
                  <c:v>5</c:v>
                </c:pt>
                <c:pt idx="4">
                  <c:v>2</c:v>
                </c:pt>
                <c:pt idx="5">
                  <c:v>6</c:v>
                </c:pt>
              </c:numCache>
            </c:numRef>
          </c:val>
        </c:ser>
        <c:ser>
          <c:idx val="2"/>
          <c:order val="2"/>
          <c:tx>
            <c:strRef>
              <c:f>stats!$B$15</c:f>
              <c:strCache>
                <c:ptCount val="1"/>
                <c:pt idx="0">
                  <c:v>Optique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stats!$C$1:$H$1</c:f>
              <c:strCache>
                <c:ptCount val="6"/>
                <c:pt idx="0">
                  <c:v>Paris sud</c:v>
                </c:pt>
                <c:pt idx="1">
                  <c:v>Paris centre</c:v>
                </c:pt>
                <c:pt idx="2">
                  <c:v>Bordeaux</c:v>
                </c:pt>
                <c:pt idx="3">
                  <c:v>Grenoble</c:v>
                </c:pt>
                <c:pt idx="4">
                  <c:v>Lyon</c:v>
                </c:pt>
                <c:pt idx="5">
                  <c:v>Marseille</c:v>
                </c:pt>
              </c:strCache>
            </c:strRef>
          </c:cat>
          <c:val>
            <c:numRef>
              <c:f>stats!$C$15:$H$15</c:f>
              <c:numCache>
                <c:formatCode>General</c:formatCode>
                <c:ptCount val="6"/>
                <c:pt idx="0">
                  <c:v>3</c:v>
                </c:pt>
                <c:pt idx="1">
                  <c:v>7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8</c:v>
                </c:pt>
              </c:numCache>
            </c:numRef>
          </c:val>
        </c:ser>
        <c:ser>
          <c:idx val="3"/>
          <c:order val="3"/>
          <c:tx>
            <c:strRef>
              <c:f>stats!$B$17</c:f>
              <c:strCache>
                <c:ptCount val="1"/>
                <c:pt idx="0">
                  <c:v>US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stats!$C$1:$H$1</c:f>
              <c:strCache>
                <c:ptCount val="6"/>
                <c:pt idx="0">
                  <c:v>Paris sud</c:v>
                </c:pt>
                <c:pt idx="1">
                  <c:v>Paris centre</c:v>
                </c:pt>
                <c:pt idx="2">
                  <c:v>Bordeaux</c:v>
                </c:pt>
                <c:pt idx="3">
                  <c:v>Grenoble</c:v>
                </c:pt>
                <c:pt idx="4">
                  <c:v>Lyon</c:v>
                </c:pt>
                <c:pt idx="5">
                  <c:v>Marseille</c:v>
                </c:pt>
              </c:strCache>
            </c:strRef>
          </c:cat>
          <c:val>
            <c:numRef>
              <c:f>stats!$C$17:$H$17</c:f>
              <c:numCache>
                <c:formatCode>General</c:formatCode>
                <c:ptCount val="6"/>
                <c:pt idx="0">
                  <c:v>1</c:v>
                </c:pt>
                <c:pt idx="1">
                  <c:v>5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</c:numCache>
            </c:numRef>
          </c:val>
        </c:ser>
        <c:ser>
          <c:idx val="4"/>
          <c:order val="4"/>
          <c:tx>
            <c:strRef>
              <c:f>stats!$B$19</c:f>
              <c:strCache>
                <c:ptCount val="1"/>
                <c:pt idx="0">
                  <c:v>RX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stats!$C$1:$H$1</c:f>
              <c:strCache>
                <c:ptCount val="6"/>
                <c:pt idx="0">
                  <c:v>Paris sud</c:v>
                </c:pt>
                <c:pt idx="1">
                  <c:v>Paris centre</c:v>
                </c:pt>
                <c:pt idx="2">
                  <c:v>Bordeaux</c:v>
                </c:pt>
                <c:pt idx="3">
                  <c:v>Grenoble</c:v>
                </c:pt>
                <c:pt idx="4">
                  <c:v>Lyon</c:v>
                </c:pt>
                <c:pt idx="5">
                  <c:v>Marseille</c:v>
                </c:pt>
              </c:strCache>
            </c:strRef>
          </c:cat>
          <c:val>
            <c:numRef>
              <c:f>stats!$C$19:$H$19</c:f>
              <c:numCache>
                <c:formatCode>General</c:formatCode>
                <c:ptCount val="6"/>
                <c:pt idx="0">
                  <c:v>0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</c:ser>
        <c:ser>
          <c:idx val="5"/>
          <c:order val="5"/>
          <c:tx>
            <c:strRef>
              <c:f>stats!$B$18</c:f>
              <c:strCache>
                <c:ptCount val="1"/>
                <c:pt idx="0">
                  <c:v>MEG/EEG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stats!$C$1:$H$1</c:f>
              <c:strCache>
                <c:ptCount val="6"/>
                <c:pt idx="0">
                  <c:v>Paris sud</c:v>
                </c:pt>
                <c:pt idx="1">
                  <c:v>Paris centre</c:v>
                </c:pt>
                <c:pt idx="2">
                  <c:v>Bordeaux</c:v>
                </c:pt>
                <c:pt idx="3">
                  <c:v>Grenoble</c:v>
                </c:pt>
                <c:pt idx="4">
                  <c:v>Lyon</c:v>
                </c:pt>
                <c:pt idx="5">
                  <c:v>Marseille</c:v>
                </c:pt>
              </c:strCache>
            </c:strRef>
          </c:cat>
          <c:val>
            <c:numRef>
              <c:f>stats!$C$18:$H$18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4</c:v>
                </c:pt>
                <c:pt idx="4">
                  <c:v>1</c:v>
                </c:pt>
                <c:pt idx="5">
                  <c:v>3</c:v>
                </c:pt>
              </c:numCache>
            </c:numRef>
          </c:val>
        </c:ser>
        <c:ser>
          <c:idx val="6"/>
          <c:order val="6"/>
          <c:tx>
            <c:strRef>
              <c:f>stats!$B$20</c:f>
              <c:strCache>
                <c:ptCount val="1"/>
                <c:pt idx="0">
                  <c:v>Multimodal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stats!$C$1:$H$1</c:f>
              <c:strCache>
                <c:ptCount val="6"/>
                <c:pt idx="0">
                  <c:v>Paris sud</c:v>
                </c:pt>
                <c:pt idx="1">
                  <c:v>Paris centre</c:v>
                </c:pt>
                <c:pt idx="2">
                  <c:v>Bordeaux</c:v>
                </c:pt>
                <c:pt idx="3">
                  <c:v>Grenoble</c:v>
                </c:pt>
                <c:pt idx="4">
                  <c:v>Lyon</c:v>
                </c:pt>
                <c:pt idx="5">
                  <c:v>Marseille</c:v>
                </c:pt>
              </c:strCache>
            </c:strRef>
          </c:cat>
          <c:val>
            <c:numRef>
              <c:f>stats!$C$20:$H$20</c:f>
              <c:numCache>
                <c:formatCode>General</c:formatCode>
                <c:ptCount val="6"/>
                <c:pt idx="0">
                  <c:v>2</c:v>
                </c:pt>
                <c:pt idx="1">
                  <c:v>7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</c:numCache>
            </c:numRef>
          </c:val>
        </c:ser>
        <c:ser>
          <c:idx val="7"/>
          <c:order val="7"/>
          <c:tx>
            <c:strRef>
              <c:f>stats!$B$21</c:f>
              <c:strCache>
                <c:ptCount val="1"/>
                <c:pt idx="0">
                  <c:v>Autre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stats!$C$1:$H$1</c:f>
              <c:strCache>
                <c:ptCount val="6"/>
                <c:pt idx="0">
                  <c:v>Paris sud</c:v>
                </c:pt>
                <c:pt idx="1">
                  <c:v>Paris centre</c:v>
                </c:pt>
                <c:pt idx="2">
                  <c:v>Bordeaux</c:v>
                </c:pt>
                <c:pt idx="3">
                  <c:v>Grenoble</c:v>
                </c:pt>
                <c:pt idx="4">
                  <c:v>Lyon</c:v>
                </c:pt>
                <c:pt idx="5">
                  <c:v>Marseille</c:v>
                </c:pt>
              </c:strCache>
            </c:strRef>
          </c:cat>
          <c:val>
            <c:numRef>
              <c:f>stats!$C$21:$H$21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249904"/>
        <c:axId val="407724024"/>
      </c:barChart>
      <c:catAx>
        <c:axId val="17249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7724024"/>
        <c:crosses val="autoZero"/>
        <c:auto val="1"/>
        <c:lblAlgn val="ctr"/>
        <c:lblOffset val="100"/>
        <c:noMultiLvlLbl val="0"/>
      </c:catAx>
      <c:valAx>
        <c:axId val="407724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49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Répartition des modalités d'imagerie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stats!$C$1</c:f>
              <c:strCache>
                <c:ptCount val="1"/>
                <c:pt idx="0">
                  <c:v>Paris sud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stats!$B$14:$B$21</c:f>
              <c:strCache>
                <c:ptCount val="8"/>
                <c:pt idx="0">
                  <c:v>IRM</c:v>
                </c:pt>
                <c:pt idx="1">
                  <c:v>Optique</c:v>
                </c:pt>
                <c:pt idx="2">
                  <c:v>Nucléaire</c:v>
                </c:pt>
                <c:pt idx="3">
                  <c:v>US</c:v>
                </c:pt>
                <c:pt idx="4">
                  <c:v>MEG/EEG</c:v>
                </c:pt>
                <c:pt idx="5">
                  <c:v>RX</c:v>
                </c:pt>
                <c:pt idx="6">
                  <c:v>Multimodal</c:v>
                </c:pt>
                <c:pt idx="7">
                  <c:v>Autre</c:v>
                </c:pt>
              </c:strCache>
            </c:strRef>
          </c:cat>
          <c:val>
            <c:numRef>
              <c:f>stats!$C$14:$C$21</c:f>
              <c:numCache>
                <c:formatCode>General</c:formatCode>
                <c:ptCount val="8"/>
                <c:pt idx="0">
                  <c:v>12</c:v>
                </c:pt>
                <c:pt idx="1">
                  <c:v>3</c:v>
                </c:pt>
                <c:pt idx="2">
                  <c:v>7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stats!$D$1</c:f>
              <c:strCache>
                <c:ptCount val="1"/>
                <c:pt idx="0">
                  <c:v>Paris centre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stats!$B$14:$B$21</c:f>
              <c:strCache>
                <c:ptCount val="8"/>
                <c:pt idx="0">
                  <c:v>IRM</c:v>
                </c:pt>
                <c:pt idx="1">
                  <c:v>Optique</c:v>
                </c:pt>
                <c:pt idx="2">
                  <c:v>Nucléaire</c:v>
                </c:pt>
                <c:pt idx="3">
                  <c:v>US</c:v>
                </c:pt>
                <c:pt idx="4">
                  <c:v>MEG/EEG</c:v>
                </c:pt>
                <c:pt idx="5">
                  <c:v>RX</c:v>
                </c:pt>
                <c:pt idx="6">
                  <c:v>Multimodal</c:v>
                </c:pt>
                <c:pt idx="7">
                  <c:v>Autre</c:v>
                </c:pt>
              </c:strCache>
            </c:strRef>
          </c:cat>
          <c:val>
            <c:numRef>
              <c:f>stats!$D$14:$D$21</c:f>
              <c:numCache>
                <c:formatCode>General</c:formatCode>
                <c:ptCount val="8"/>
                <c:pt idx="0">
                  <c:v>9</c:v>
                </c:pt>
                <c:pt idx="1">
                  <c:v>7</c:v>
                </c:pt>
                <c:pt idx="2">
                  <c:v>3</c:v>
                </c:pt>
                <c:pt idx="3">
                  <c:v>5</c:v>
                </c:pt>
                <c:pt idx="4">
                  <c:v>2</c:v>
                </c:pt>
                <c:pt idx="5">
                  <c:v>4</c:v>
                </c:pt>
                <c:pt idx="6">
                  <c:v>7</c:v>
                </c:pt>
                <c:pt idx="7">
                  <c:v>2</c:v>
                </c:pt>
              </c:numCache>
            </c:numRef>
          </c:val>
        </c:ser>
        <c:ser>
          <c:idx val="2"/>
          <c:order val="2"/>
          <c:tx>
            <c:strRef>
              <c:f>stats!$E$1</c:f>
              <c:strCache>
                <c:ptCount val="1"/>
                <c:pt idx="0">
                  <c:v>Bordeaux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stats!$B$14:$B$21</c:f>
              <c:strCache>
                <c:ptCount val="8"/>
                <c:pt idx="0">
                  <c:v>IRM</c:v>
                </c:pt>
                <c:pt idx="1">
                  <c:v>Optique</c:v>
                </c:pt>
                <c:pt idx="2">
                  <c:v>Nucléaire</c:v>
                </c:pt>
                <c:pt idx="3">
                  <c:v>US</c:v>
                </c:pt>
                <c:pt idx="4">
                  <c:v>MEG/EEG</c:v>
                </c:pt>
                <c:pt idx="5">
                  <c:v>RX</c:v>
                </c:pt>
                <c:pt idx="6">
                  <c:v>Multimodal</c:v>
                </c:pt>
                <c:pt idx="7">
                  <c:v>Autre</c:v>
                </c:pt>
              </c:strCache>
            </c:strRef>
          </c:cat>
          <c:val>
            <c:numRef>
              <c:f>stats!$E$14:$E$21</c:f>
              <c:numCache>
                <c:formatCode>General</c:formatCode>
                <c:ptCount val="8"/>
                <c:pt idx="0">
                  <c:v>7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</c:numCache>
            </c:numRef>
          </c:val>
        </c:ser>
        <c:ser>
          <c:idx val="3"/>
          <c:order val="3"/>
          <c:tx>
            <c:strRef>
              <c:f>stats!$F$1</c:f>
              <c:strCache>
                <c:ptCount val="1"/>
                <c:pt idx="0">
                  <c:v>Grenoble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stats!$B$14:$B$21</c:f>
              <c:strCache>
                <c:ptCount val="8"/>
                <c:pt idx="0">
                  <c:v>IRM</c:v>
                </c:pt>
                <c:pt idx="1">
                  <c:v>Optique</c:v>
                </c:pt>
                <c:pt idx="2">
                  <c:v>Nucléaire</c:v>
                </c:pt>
                <c:pt idx="3">
                  <c:v>US</c:v>
                </c:pt>
                <c:pt idx="4">
                  <c:v>MEG/EEG</c:v>
                </c:pt>
                <c:pt idx="5">
                  <c:v>RX</c:v>
                </c:pt>
                <c:pt idx="6">
                  <c:v>Multimodal</c:v>
                </c:pt>
                <c:pt idx="7">
                  <c:v>Autre</c:v>
                </c:pt>
              </c:strCache>
            </c:strRef>
          </c:cat>
          <c:val>
            <c:numRef>
              <c:f>stats!$F$14:$F$21</c:f>
              <c:numCache>
                <c:formatCode>General</c:formatCode>
                <c:ptCount val="8"/>
                <c:pt idx="0">
                  <c:v>7</c:v>
                </c:pt>
                <c:pt idx="1">
                  <c:v>4</c:v>
                </c:pt>
                <c:pt idx="2">
                  <c:v>5</c:v>
                </c:pt>
                <c:pt idx="3">
                  <c:v>1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</c:numCache>
            </c:numRef>
          </c:val>
        </c:ser>
        <c:ser>
          <c:idx val="4"/>
          <c:order val="4"/>
          <c:tx>
            <c:strRef>
              <c:f>stats!$G$1</c:f>
              <c:strCache>
                <c:ptCount val="1"/>
                <c:pt idx="0">
                  <c:v>Lyon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stats!$B$14:$B$21</c:f>
              <c:strCache>
                <c:ptCount val="8"/>
                <c:pt idx="0">
                  <c:v>IRM</c:v>
                </c:pt>
                <c:pt idx="1">
                  <c:v>Optique</c:v>
                </c:pt>
                <c:pt idx="2">
                  <c:v>Nucléaire</c:v>
                </c:pt>
                <c:pt idx="3">
                  <c:v>US</c:v>
                </c:pt>
                <c:pt idx="4">
                  <c:v>MEG/EEG</c:v>
                </c:pt>
                <c:pt idx="5">
                  <c:v>RX</c:v>
                </c:pt>
                <c:pt idx="6">
                  <c:v>Multimodal</c:v>
                </c:pt>
                <c:pt idx="7">
                  <c:v>Autre</c:v>
                </c:pt>
              </c:strCache>
            </c:strRef>
          </c:cat>
          <c:val>
            <c:numRef>
              <c:f>stats!$G$14:$G$21</c:f>
              <c:numCache>
                <c:formatCode>General</c:formatCode>
                <c:ptCount val="8"/>
                <c:pt idx="0">
                  <c:v>5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strRef>
              <c:f>stats!$H$1</c:f>
              <c:strCache>
                <c:ptCount val="1"/>
                <c:pt idx="0">
                  <c:v>Marseille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stats!$B$14:$B$21</c:f>
              <c:strCache>
                <c:ptCount val="8"/>
                <c:pt idx="0">
                  <c:v>IRM</c:v>
                </c:pt>
                <c:pt idx="1">
                  <c:v>Optique</c:v>
                </c:pt>
                <c:pt idx="2">
                  <c:v>Nucléaire</c:v>
                </c:pt>
                <c:pt idx="3">
                  <c:v>US</c:v>
                </c:pt>
                <c:pt idx="4">
                  <c:v>MEG/EEG</c:v>
                </c:pt>
                <c:pt idx="5">
                  <c:v>RX</c:v>
                </c:pt>
                <c:pt idx="6">
                  <c:v>Multimodal</c:v>
                </c:pt>
                <c:pt idx="7">
                  <c:v>Autre</c:v>
                </c:pt>
              </c:strCache>
            </c:strRef>
          </c:cat>
          <c:val>
            <c:numRef>
              <c:f>stats!$H$14:$H$21</c:f>
              <c:numCache>
                <c:formatCode>General</c:formatCode>
                <c:ptCount val="8"/>
                <c:pt idx="0">
                  <c:v>7</c:v>
                </c:pt>
                <c:pt idx="1">
                  <c:v>8</c:v>
                </c:pt>
                <c:pt idx="2">
                  <c:v>6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7724808"/>
        <c:axId val="407725200"/>
      </c:barChart>
      <c:catAx>
        <c:axId val="407724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7725200"/>
        <c:crosses val="autoZero"/>
        <c:auto val="1"/>
        <c:lblAlgn val="ctr"/>
        <c:lblOffset val="100"/>
        <c:noMultiLvlLbl val="0"/>
      </c:catAx>
      <c:valAx>
        <c:axId val="407725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7724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Equipements du réseau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stats!$J$1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stats!$B$14:$B$21</c:f>
              <c:strCache>
                <c:ptCount val="8"/>
                <c:pt idx="0">
                  <c:v>IRM</c:v>
                </c:pt>
                <c:pt idx="1">
                  <c:v>Optique</c:v>
                </c:pt>
                <c:pt idx="2">
                  <c:v>Nucléaire</c:v>
                </c:pt>
                <c:pt idx="3">
                  <c:v>US</c:v>
                </c:pt>
                <c:pt idx="4">
                  <c:v>MEG/EEG</c:v>
                </c:pt>
                <c:pt idx="5">
                  <c:v>RX</c:v>
                </c:pt>
                <c:pt idx="6">
                  <c:v>Multimodal</c:v>
                </c:pt>
                <c:pt idx="7">
                  <c:v>Autre</c:v>
                </c:pt>
              </c:strCache>
            </c:strRef>
          </c:cat>
          <c:val>
            <c:numRef>
              <c:f>stats!$J$14:$J$21</c:f>
              <c:numCache>
                <c:formatCode>General</c:formatCode>
                <c:ptCount val="8"/>
                <c:pt idx="0">
                  <c:v>47</c:v>
                </c:pt>
                <c:pt idx="1">
                  <c:v>27</c:v>
                </c:pt>
                <c:pt idx="2">
                  <c:v>25</c:v>
                </c:pt>
                <c:pt idx="3">
                  <c:v>13</c:v>
                </c:pt>
                <c:pt idx="4">
                  <c:v>12</c:v>
                </c:pt>
                <c:pt idx="5">
                  <c:v>11</c:v>
                </c:pt>
                <c:pt idx="6">
                  <c:v>14</c:v>
                </c:pt>
                <c:pt idx="7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3287080"/>
        <c:axId val="403287472"/>
      </c:barChart>
      <c:catAx>
        <c:axId val="403287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3287472"/>
        <c:crosses val="autoZero"/>
        <c:auto val="1"/>
        <c:lblAlgn val="ctr"/>
        <c:lblOffset val="100"/>
        <c:noMultiLvlLbl val="0"/>
      </c:catAx>
      <c:valAx>
        <c:axId val="403287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3287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Répartition par modalité des</a:t>
            </a:r>
            <a:endParaRPr lang="fr-FR" sz="1400" b="0">
              <a:effectLst/>
            </a:endParaRPr>
          </a:p>
          <a:p>
            <a:pPr>
              <a:defRPr/>
            </a:pPr>
            <a:r>
              <a:rPr lang="en-US" sz="1400" b="0" i="0" baseline="0">
                <a:effectLst/>
              </a:rPr>
              <a:t>équipements précliniques</a:t>
            </a:r>
            <a:endParaRPr lang="fr-FR" sz="14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stats!$J$1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stats!$B$28:$B$35</c:f>
              <c:strCache>
                <c:ptCount val="8"/>
                <c:pt idx="0">
                  <c:v>IRM</c:v>
                </c:pt>
                <c:pt idx="1">
                  <c:v>Optique</c:v>
                </c:pt>
                <c:pt idx="2">
                  <c:v>Nucléaire</c:v>
                </c:pt>
                <c:pt idx="3">
                  <c:v>US</c:v>
                </c:pt>
                <c:pt idx="4">
                  <c:v>MEG/EEG</c:v>
                </c:pt>
                <c:pt idx="5">
                  <c:v>RX</c:v>
                </c:pt>
                <c:pt idx="6">
                  <c:v>Multimodal</c:v>
                </c:pt>
                <c:pt idx="7">
                  <c:v>Autre</c:v>
                </c:pt>
              </c:strCache>
            </c:strRef>
          </c:cat>
          <c:val>
            <c:numRef>
              <c:f>stats!$J$28:$J$35</c:f>
              <c:numCache>
                <c:formatCode>General</c:formatCode>
                <c:ptCount val="8"/>
                <c:pt idx="0">
                  <c:v>32</c:v>
                </c:pt>
                <c:pt idx="1">
                  <c:v>23</c:v>
                </c:pt>
                <c:pt idx="2">
                  <c:v>16</c:v>
                </c:pt>
                <c:pt idx="3">
                  <c:v>9</c:v>
                </c:pt>
                <c:pt idx="4">
                  <c:v>1</c:v>
                </c:pt>
                <c:pt idx="5">
                  <c:v>7</c:v>
                </c:pt>
                <c:pt idx="6">
                  <c:v>9</c:v>
                </c:pt>
                <c:pt idx="7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Répartition par modalité des</a:t>
            </a:r>
            <a:endParaRPr lang="fr-FR" sz="1400" b="0">
              <a:effectLst/>
            </a:endParaRPr>
          </a:p>
          <a:p>
            <a:pPr>
              <a:defRPr/>
            </a:pPr>
            <a:r>
              <a:rPr lang="en-US" sz="1400" b="0" i="0" baseline="0">
                <a:effectLst/>
              </a:rPr>
              <a:t>équipements cliniques</a:t>
            </a:r>
            <a:endParaRPr lang="fr-FR" sz="14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stats!$J$1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stats!$B$42:$B$49</c:f>
              <c:strCache>
                <c:ptCount val="8"/>
                <c:pt idx="0">
                  <c:v>IRM</c:v>
                </c:pt>
                <c:pt idx="1">
                  <c:v>Optique</c:v>
                </c:pt>
                <c:pt idx="2">
                  <c:v>Nucléaire</c:v>
                </c:pt>
                <c:pt idx="3">
                  <c:v>US</c:v>
                </c:pt>
                <c:pt idx="4">
                  <c:v>MEG/EEG</c:v>
                </c:pt>
                <c:pt idx="5">
                  <c:v>RX</c:v>
                </c:pt>
                <c:pt idx="6">
                  <c:v>Multimodal</c:v>
                </c:pt>
                <c:pt idx="7">
                  <c:v>Autre</c:v>
                </c:pt>
              </c:strCache>
            </c:strRef>
          </c:cat>
          <c:val>
            <c:numRef>
              <c:f>stats!$J$42:$J$49</c:f>
              <c:numCache>
                <c:formatCode>General</c:formatCode>
                <c:ptCount val="8"/>
                <c:pt idx="0">
                  <c:v>15</c:v>
                </c:pt>
                <c:pt idx="1">
                  <c:v>4</c:v>
                </c:pt>
                <c:pt idx="2">
                  <c:v>9</c:v>
                </c:pt>
                <c:pt idx="3">
                  <c:v>4</c:v>
                </c:pt>
                <c:pt idx="4">
                  <c:v>11</c:v>
                </c:pt>
                <c:pt idx="5">
                  <c:v>4</c:v>
                </c:pt>
                <c:pt idx="6">
                  <c:v>5</c:v>
                </c:pt>
                <c:pt idx="7">
                  <c:v>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Equipements précliniques du réseau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stats!$J$1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stats!$B$28:$B$35</c:f>
              <c:strCache>
                <c:ptCount val="8"/>
                <c:pt idx="0">
                  <c:v>IRM</c:v>
                </c:pt>
                <c:pt idx="1">
                  <c:v>Optique</c:v>
                </c:pt>
                <c:pt idx="2">
                  <c:v>Nucléaire</c:v>
                </c:pt>
                <c:pt idx="3">
                  <c:v>US</c:v>
                </c:pt>
                <c:pt idx="4">
                  <c:v>MEG/EEG</c:v>
                </c:pt>
                <c:pt idx="5">
                  <c:v>RX</c:v>
                </c:pt>
                <c:pt idx="6">
                  <c:v>Multimodal</c:v>
                </c:pt>
                <c:pt idx="7">
                  <c:v>Autre</c:v>
                </c:pt>
              </c:strCache>
            </c:strRef>
          </c:cat>
          <c:val>
            <c:numRef>
              <c:f>stats!$J$28:$J$35</c:f>
              <c:numCache>
                <c:formatCode>General</c:formatCode>
                <c:ptCount val="8"/>
                <c:pt idx="0">
                  <c:v>32</c:v>
                </c:pt>
                <c:pt idx="1">
                  <c:v>23</c:v>
                </c:pt>
                <c:pt idx="2">
                  <c:v>16</c:v>
                </c:pt>
                <c:pt idx="3">
                  <c:v>9</c:v>
                </c:pt>
                <c:pt idx="4">
                  <c:v>1</c:v>
                </c:pt>
                <c:pt idx="5">
                  <c:v>7</c:v>
                </c:pt>
                <c:pt idx="6">
                  <c:v>9</c:v>
                </c:pt>
                <c:pt idx="7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3288648"/>
        <c:axId val="387345904"/>
      </c:barChart>
      <c:catAx>
        <c:axId val="403288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87345904"/>
        <c:crosses val="autoZero"/>
        <c:auto val="1"/>
        <c:lblAlgn val="ctr"/>
        <c:lblOffset val="100"/>
        <c:noMultiLvlLbl val="0"/>
      </c:catAx>
      <c:valAx>
        <c:axId val="38734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3288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Equipements cliniques du réseau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stats!$J$1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stats!$B$42:$B$49</c:f>
              <c:strCache>
                <c:ptCount val="8"/>
                <c:pt idx="0">
                  <c:v>IRM</c:v>
                </c:pt>
                <c:pt idx="1">
                  <c:v>Optique</c:v>
                </c:pt>
                <c:pt idx="2">
                  <c:v>Nucléaire</c:v>
                </c:pt>
                <c:pt idx="3">
                  <c:v>US</c:v>
                </c:pt>
                <c:pt idx="4">
                  <c:v>MEG/EEG</c:v>
                </c:pt>
                <c:pt idx="5">
                  <c:v>RX</c:v>
                </c:pt>
                <c:pt idx="6">
                  <c:v>Multimodal</c:v>
                </c:pt>
                <c:pt idx="7">
                  <c:v>Autre</c:v>
                </c:pt>
              </c:strCache>
            </c:strRef>
          </c:cat>
          <c:val>
            <c:numRef>
              <c:f>stats!$J$42:$J$49</c:f>
              <c:numCache>
                <c:formatCode>General</c:formatCode>
                <c:ptCount val="8"/>
                <c:pt idx="0">
                  <c:v>15</c:v>
                </c:pt>
                <c:pt idx="1">
                  <c:v>4</c:v>
                </c:pt>
                <c:pt idx="2">
                  <c:v>9</c:v>
                </c:pt>
                <c:pt idx="3">
                  <c:v>4</c:v>
                </c:pt>
                <c:pt idx="4">
                  <c:v>11</c:v>
                </c:pt>
                <c:pt idx="5">
                  <c:v>4</c:v>
                </c:pt>
                <c:pt idx="6">
                  <c:v>5</c:v>
                </c:pt>
                <c:pt idx="7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7346688"/>
        <c:axId val="387347080"/>
      </c:barChart>
      <c:catAx>
        <c:axId val="38734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87347080"/>
        <c:crosses val="autoZero"/>
        <c:auto val="1"/>
        <c:lblAlgn val="ctr"/>
        <c:lblOffset val="100"/>
        <c:noMultiLvlLbl val="0"/>
      </c:catAx>
      <c:valAx>
        <c:axId val="387347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87346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</xdr:row>
      <xdr:rowOff>0</xdr:rowOff>
    </xdr:from>
    <xdr:to>
      <xdr:col>15</xdr:col>
      <xdr:colOff>465667</xdr:colOff>
      <xdr:row>12</xdr:row>
      <xdr:rowOff>179918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13</xdr:row>
      <xdr:rowOff>0</xdr:rowOff>
    </xdr:from>
    <xdr:to>
      <xdr:col>15</xdr:col>
      <xdr:colOff>740833</xdr:colOff>
      <xdr:row>26</xdr:row>
      <xdr:rowOff>165100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13</xdr:row>
      <xdr:rowOff>0</xdr:rowOff>
    </xdr:from>
    <xdr:to>
      <xdr:col>20</xdr:col>
      <xdr:colOff>730250</xdr:colOff>
      <xdr:row>26</xdr:row>
      <xdr:rowOff>169333</xdr:rowOff>
    </xdr:to>
    <xdr:graphicFrame macro="">
      <xdr:nvGraphicFramePr>
        <xdr:cNvPr id="9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0</xdr:colOff>
      <xdr:row>13</xdr:row>
      <xdr:rowOff>0</xdr:rowOff>
    </xdr:from>
    <xdr:to>
      <xdr:col>25</xdr:col>
      <xdr:colOff>730250</xdr:colOff>
      <xdr:row>26</xdr:row>
      <xdr:rowOff>169333</xdr:rowOff>
    </xdr:to>
    <xdr:graphicFrame macro="">
      <xdr:nvGraphicFramePr>
        <xdr:cNvPr id="18" name="Graphique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27</xdr:row>
      <xdr:rowOff>0</xdr:rowOff>
    </xdr:from>
    <xdr:to>
      <xdr:col>15</xdr:col>
      <xdr:colOff>740833</xdr:colOff>
      <xdr:row>40</xdr:row>
      <xdr:rowOff>169333</xdr:rowOff>
    </xdr:to>
    <xdr:graphicFrame macro="">
      <xdr:nvGraphicFramePr>
        <xdr:cNvPr id="19" name="Graphique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0</xdr:colOff>
      <xdr:row>41</xdr:row>
      <xdr:rowOff>0</xdr:rowOff>
    </xdr:from>
    <xdr:to>
      <xdr:col>15</xdr:col>
      <xdr:colOff>740833</xdr:colOff>
      <xdr:row>54</xdr:row>
      <xdr:rowOff>169333</xdr:rowOff>
    </xdr:to>
    <xdr:graphicFrame macro="">
      <xdr:nvGraphicFramePr>
        <xdr:cNvPr id="21" name="Graphique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0</xdr:colOff>
      <xdr:row>27</xdr:row>
      <xdr:rowOff>0</xdr:rowOff>
    </xdr:from>
    <xdr:to>
      <xdr:col>20</xdr:col>
      <xdr:colOff>730250</xdr:colOff>
      <xdr:row>40</xdr:row>
      <xdr:rowOff>169333</xdr:rowOff>
    </xdr:to>
    <xdr:graphicFrame macro="">
      <xdr:nvGraphicFramePr>
        <xdr:cNvPr id="23" name="Graphique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41</xdr:row>
      <xdr:rowOff>0</xdr:rowOff>
    </xdr:from>
    <xdr:to>
      <xdr:col>20</xdr:col>
      <xdr:colOff>730250</xdr:colOff>
      <xdr:row>54</xdr:row>
      <xdr:rowOff>169333</xdr:rowOff>
    </xdr:to>
    <xdr:graphicFrame macro="">
      <xdr:nvGraphicFramePr>
        <xdr:cNvPr id="24" name="Graphique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iotech-pipeline.fr/fr/in-vivo/imagerie-optique-du-petit-animal" TargetMode="External"/><Relationship Id="rId3" Type="http://schemas.openxmlformats.org/officeDocument/2006/relationships/hyperlink" Target="http://www.biotech-pipeline.fr/fr/in-vivo/imagerie-nucleaire-du-petit-animal" TargetMode="External"/><Relationship Id="rId7" Type="http://schemas.openxmlformats.org/officeDocument/2006/relationships/hyperlink" Target="https://neurosciences.ujf-grenoble.fr/" TargetMode="External"/><Relationship Id="rId2" Type="http://schemas.openxmlformats.org/officeDocument/2006/relationships/hyperlink" Target="https://irmage.ujf-grenoble.fr/accueil" TargetMode="External"/><Relationship Id="rId1" Type="http://schemas.openxmlformats.org/officeDocument/2006/relationships/hyperlink" Target="https://irmage.ujf-grenoble.fr/accueil" TargetMode="External"/><Relationship Id="rId6" Type="http://schemas.openxmlformats.org/officeDocument/2006/relationships/hyperlink" Target="http://www.biotech-pipeline.fr/fr/in-vivo/imagerie-optique-du-petit-animal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irmage.ujf-grenoble.fr/accueil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.biotech-pipeline.fr/fr/in-vivo/imagerie-nucleaire-du-petit-animal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57"/>
  <sheetViews>
    <sheetView tabSelected="1" zoomScale="90" zoomScaleNormal="90" zoomScalePageLayoutView="90" workbookViewId="0">
      <pane ySplit="1" topLeftCell="A2" activePane="bottomLeft" state="frozen"/>
      <selection pane="bottomLeft" activeCell="D15" sqref="D15"/>
    </sheetView>
  </sheetViews>
  <sheetFormatPr baseColWidth="10" defaultColWidth="9.140625" defaultRowHeight="15" x14ac:dyDescent="0.25"/>
  <cols>
    <col min="1" max="1" width="21" style="2" bestFit="1" customWidth="1"/>
    <col min="2" max="2" width="18" style="2" customWidth="1"/>
    <col min="3" max="3" width="12.7109375" style="2" customWidth="1"/>
    <col min="4" max="4" width="29.7109375" style="2" customWidth="1"/>
    <col min="5" max="5" width="24.42578125" style="2" bestFit="1" customWidth="1"/>
    <col min="6" max="6" width="14" style="2" bestFit="1" customWidth="1"/>
    <col min="7" max="7" width="12.42578125" style="12" bestFit="1" customWidth="1"/>
    <col min="8" max="8" width="10.42578125" style="2" customWidth="1"/>
    <col min="9" max="16384" width="9.140625" style="2"/>
  </cols>
  <sheetData>
    <row r="1" spans="1:8" s="1" customFormat="1" x14ac:dyDescent="0.25">
      <c r="A1" s="1" t="s">
        <v>0</v>
      </c>
      <c r="B1" s="1" t="s">
        <v>1</v>
      </c>
      <c r="C1" s="1" t="s">
        <v>2</v>
      </c>
      <c r="D1" s="1" t="s">
        <v>37</v>
      </c>
      <c r="E1" s="1" t="s">
        <v>97</v>
      </c>
      <c r="F1" s="1" t="s">
        <v>171</v>
      </c>
      <c r="G1" s="11" t="s">
        <v>85</v>
      </c>
      <c r="H1" s="1" t="s">
        <v>95</v>
      </c>
    </row>
    <row r="2" spans="1:8" x14ac:dyDescent="0.25">
      <c r="A2" s="2" t="s">
        <v>133</v>
      </c>
      <c r="B2" s="2" t="s">
        <v>109</v>
      </c>
      <c r="C2" s="2" t="s">
        <v>32</v>
      </c>
      <c r="D2" s="2" t="s">
        <v>152</v>
      </c>
      <c r="E2" s="2" t="s">
        <v>58</v>
      </c>
      <c r="G2" s="12" t="s">
        <v>87</v>
      </c>
      <c r="H2" s="2" t="s">
        <v>89</v>
      </c>
    </row>
    <row r="3" spans="1:8" x14ac:dyDescent="0.25">
      <c r="A3" s="2" t="s">
        <v>133</v>
      </c>
      <c r="B3" s="2" t="s">
        <v>109</v>
      </c>
      <c r="C3" s="2" t="s">
        <v>32</v>
      </c>
      <c r="D3" s="2" t="s">
        <v>152</v>
      </c>
      <c r="E3" s="2" t="s">
        <v>10</v>
      </c>
      <c r="F3" s="2" t="s">
        <v>179</v>
      </c>
      <c r="G3" s="12" t="s">
        <v>87</v>
      </c>
      <c r="H3" s="2" t="s">
        <v>88</v>
      </c>
    </row>
    <row r="4" spans="1:8" x14ac:dyDescent="0.25">
      <c r="A4" s="2" t="s">
        <v>133</v>
      </c>
      <c r="B4" s="2" t="s">
        <v>109</v>
      </c>
      <c r="C4" s="2" t="s">
        <v>32</v>
      </c>
      <c r="D4" s="2" t="s">
        <v>152</v>
      </c>
      <c r="E4" s="2" t="s">
        <v>65</v>
      </c>
      <c r="G4" s="12" t="s">
        <v>86</v>
      </c>
      <c r="H4" s="2" t="s">
        <v>88</v>
      </c>
    </row>
    <row r="5" spans="1:8" x14ac:dyDescent="0.25">
      <c r="A5" s="2" t="s">
        <v>133</v>
      </c>
      <c r="B5" s="2" t="s">
        <v>109</v>
      </c>
      <c r="C5" s="2" t="s">
        <v>32</v>
      </c>
      <c r="D5" s="2" t="s">
        <v>152</v>
      </c>
      <c r="E5" s="2" t="s">
        <v>62</v>
      </c>
      <c r="G5" s="12" t="s">
        <v>86</v>
      </c>
      <c r="H5" s="2" t="s">
        <v>88</v>
      </c>
    </row>
    <row r="6" spans="1:8" x14ac:dyDescent="0.25">
      <c r="A6" s="2" t="s">
        <v>133</v>
      </c>
      <c r="B6" s="2" t="s">
        <v>109</v>
      </c>
      <c r="C6" s="2" t="s">
        <v>32</v>
      </c>
      <c r="D6" s="2" t="s">
        <v>152</v>
      </c>
      <c r="E6" s="2" t="s">
        <v>21</v>
      </c>
      <c r="G6" s="12" t="s">
        <v>86</v>
      </c>
      <c r="H6" s="2" t="s">
        <v>88</v>
      </c>
    </row>
    <row r="7" spans="1:8" x14ac:dyDescent="0.25">
      <c r="A7" s="2" t="s">
        <v>133</v>
      </c>
      <c r="B7" s="2" t="s">
        <v>109</v>
      </c>
      <c r="C7" s="2" t="s">
        <v>32</v>
      </c>
      <c r="D7" s="2" t="s">
        <v>152</v>
      </c>
      <c r="E7" s="2" t="s">
        <v>64</v>
      </c>
      <c r="G7" s="12" t="s">
        <v>86</v>
      </c>
      <c r="H7" s="2" t="s">
        <v>88</v>
      </c>
    </row>
    <row r="8" spans="1:8" x14ac:dyDescent="0.25">
      <c r="A8" s="2" t="s">
        <v>133</v>
      </c>
      <c r="B8" s="2" t="s">
        <v>109</v>
      </c>
      <c r="C8" s="2" t="s">
        <v>32</v>
      </c>
      <c r="D8" s="2" t="s">
        <v>152</v>
      </c>
      <c r="E8" s="3" t="s">
        <v>154</v>
      </c>
      <c r="F8" s="2" t="s">
        <v>180</v>
      </c>
      <c r="G8" s="12" t="s">
        <v>86</v>
      </c>
      <c r="H8" s="2" t="s">
        <v>90</v>
      </c>
    </row>
    <row r="9" spans="1:8" x14ac:dyDescent="0.25">
      <c r="A9" s="2" t="s">
        <v>133</v>
      </c>
      <c r="B9" s="2" t="s">
        <v>109</v>
      </c>
      <c r="C9" s="2" t="s">
        <v>32</v>
      </c>
      <c r="D9" s="2" t="s">
        <v>152</v>
      </c>
      <c r="E9" s="3" t="s">
        <v>184</v>
      </c>
      <c r="F9" s="2" t="s">
        <v>180</v>
      </c>
      <c r="G9" s="12" t="s">
        <v>86</v>
      </c>
      <c r="H9" s="2" t="s">
        <v>90</v>
      </c>
    </row>
    <row r="10" spans="1:8" x14ac:dyDescent="0.25">
      <c r="A10" s="2" t="s">
        <v>133</v>
      </c>
      <c r="B10" s="2" t="s">
        <v>109</v>
      </c>
      <c r="C10" s="2" t="s">
        <v>32</v>
      </c>
      <c r="D10" s="2" t="s">
        <v>152</v>
      </c>
      <c r="E10" s="3" t="s">
        <v>157</v>
      </c>
      <c r="G10" s="12" t="s">
        <v>86</v>
      </c>
      <c r="H10" s="2" t="s">
        <v>90</v>
      </c>
    </row>
    <row r="11" spans="1:8" x14ac:dyDescent="0.25">
      <c r="A11" s="2" t="s">
        <v>133</v>
      </c>
      <c r="B11" s="2" t="s">
        <v>109</v>
      </c>
      <c r="C11" s="2" t="s">
        <v>32</v>
      </c>
      <c r="D11" s="2" t="s">
        <v>152</v>
      </c>
      <c r="E11" s="2" t="s">
        <v>141</v>
      </c>
      <c r="G11" s="12" t="s">
        <v>86</v>
      </c>
      <c r="H11" s="2" t="s">
        <v>88</v>
      </c>
    </row>
    <row r="12" spans="1:8" x14ac:dyDescent="0.25">
      <c r="A12" s="2" t="s">
        <v>131</v>
      </c>
      <c r="B12" s="2" t="s">
        <v>109</v>
      </c>
      <c r="C12" s="2" t="s">
        <v>32</v>
      </c>
      <c r="D12" s="2" t="s">
        <v>152</v>
      </c>
      <c r="E12" s="2" t="s">
        <v>99</v>
      </c>
      <c r="G12" s="12" t="s">
        <v>87</v>
      </c>
      <c r="H12" s="2" t="s">
        <v>100</v>
      </c>
    </row>
    <row r="13" spans="1:8" x14ac:dyDescent="0.25">
      <c r="A13" s="2" t="s">
        <v>131</v>
      </c>
      <c r="B13" s="2" t="s">
        <v>109</v>
      </c>
      <c r="C13" s="2" t="s">
        <v>32</v>
      </c>
      <c r="D13" s="2" t="s">
        <v>152</v>
      </c>
      <c r="E13" s="2" t="s">
        <v>14</v>
      </c>
      <c r="F13" s="2" t="s">
        <v>180</v>
      </c>
      <c r="G13" s="12" t="s">
        <v>87</v>
      </c>
      <c r="H13" s="2" t="s">
        <v>47</v>
      </c>
    </row>
    <row r="14" spans="1:8" x14ac:dyDescent="0.25">
      <c r="A14" s="2" t="s">
        <v>132</v>
      </c>
      <c r="B14" s="2" t="s">
        <v>109</v>
      </c>
      <c r="C14" s="2" t="s">
        <v>32</v>
      </c>
      <c r="D14" s="2" t="s">
        <v>153</v>
      </c>
      <c r="E14" s="2" t="s">
        <v>44</v>
      </c>
      <c r="G14" s="12" t="s">
        <v>86</v>
      </c>
      <c r="H14" s="2" t="s">
        <v>88</v>
      </c>
    </row>
    <row r="15" spans="1:8" x14ac:dyDescent="0.25">
      <c r="A15" s="2" t="s">
        <v>132</v>
      </c>
      <c r="B15" s="2" t="s">
        <v>109</v>
      </c>
      <c r="C15" s="2" t="s">
        <v>32</v>
      </c>
      <c r="D15" s="2" t="s">
        <v>153</v>
      </c>
      <c r="E15" s="2" t="s">
        <v>24</v>
      </c>
      <c r="G15" s="12" t="s">
        <v>86</v>
      </c>
      <c r="H15" s="2" t="s">
        <v>89</v>
      </c>
    </row>
    <row r="16" spans="1:8" x14ac:dyDescent="0.25">
      <c r="A16" s="2" t="s">
        <v>132</v>
      </c>
      <c r="B16" s="2" t="s">
        <v>109</v>
      </c>
      <c r="C16" s="2" t="s">
        <v>32</v>
      </c>
      <c r="D16" s="2" t="s">
        <v>153</v>
      </c>
      <c r="E16" s="2" t="s">
        <v>73</v>
      </c>
      <c r="G16" s="12" t="s">
        <v>86</v>
      </c>
      <c r="H16" s="2" t="s">
        <v>73</v>
      </c>
    </row>
    <row r="17" spans="1:8" x14ac:dyDescent="0.25">
      <c r="A17" s="2" t="s">
        <v>72</v>
      </c>
      <c r="B17" s="2" t="s">
        <v>108</v>
      </c>
      <c r="C17" s="2" t="s">
        <v>33</v>
      </c>
      <c r="D17" s="2" t="s">
        <v>125</v>
      </c>
      <c r="E17" s="2" t="s">
        <v>137</v>
      </c>
      <c r="F17" s="2" t="s">
        <v>180</v>
      </c>
      <c r="G17" s="12" t="s">
        <v>87</v>
      </c>
      <c r="H17" s="2" t="s">
        <v>98</v>
      </c>
    </row>
    <row r="18" spans="1:8" x14ac:dyDescent="0.25">
      <c r="A18" s="2" t="s">
        <v>72</v>
      </c>
      <c r="B18" s="2" t="s">
        <v>108</v>
      </c>
      <c r="C18" s="2" t="s">
        <v>33</v>
      </c>
      <c r="D18" s="2" t="s">
        <v>125</v>
      </c>
      <c r="E18" s="2" t="s">
        <v>44</v>
      </c>
      <c r="G18" s="12" t="s">
        <v>87</v>
      </c>
      <c r="H18" s="2" t="s">
        <v>88</v>
      </c>
    </row>
    <row r="19" spans="1:8" x14ac:dyDescent="0.25">
      <c r="A19" s="2" t="s">
        <v>72</v>
      </c>
      <c r="B19" s="2" t="s">
        <v>108</v>
      </c>
      <c r="C19" s="2" t="s">
        <v>33</v>
      </c>
      <c r="D19" s="2" t="s">
        <v>125</v>
      </c>
      <c r="E19" s="2" t="s">
        <v>16</v>
      </c>
      <c r="G19" s="12" t="s">
        <v>87</v>
      </c>
      <c r="H19" s="2" t="s">
        <v>74</v>
      </c>
    </row>
    <row r="20" spans="1:8" x14ac:dyDescent="0.25">
      <c r="A20" s="2" t="s">
        <v>72</v>
      </c>
      <c r="B20" s="2" t="s">
        <v>108</v>
      </c>
      <c r="C20" s="2" t="s">
        <v>33</v>
      </c>
      <c r="D20" s="2" t="s">
        <v>125</v>
      </c>
      <c r="E20" s="2" t="s">
        <v>17</v>
      </c>
      <c r="G20" s="12" t="s">
        <v>87</v>
      </c>
      <c r="H20" s="2" t="s">
        <v>74</v>
      </c>
    </row>
    <row r="21" spans="1:8" x14ac:dyDescent="0.25">
      <c r="A21" s="2" t="s">
        <v>72</v>
      </c>
      <c r="B21" s="2" t="s">
        <v>108</v>
      </c>
      <c r="C21" s="2" t="s">
        <v>33</v>
      </c>
      <c r="D21" s="2" t="s">
        <v>125</v>
      </c>
      <c r="E21" s="2" t="s">
        <v>73</v>
      </c>
      <c r="G21" s="12" t="s">
        <v>87</v>
      </c>
      <c r="H21" s="2" t="s">
        <v>73</v>
      </c>
    </row>
    <row r="22" spans="1:8" x14ac:dyDescent="0.25">
      <c r="A22" s="2" t="s">
        <v>72</v>
      </c>
      <c r="B22" s="2" t="s">
        <v>108</v>
      </c>
      <c r="C22" s="2" t="s">
        <v>33</v>
      </c>
      <c r="D22" s="2" t="s">
        <v>125</v>
      </c>
      <c r="E22" s="2" t="s">
        <v>70</v>
      </c>
      <c r="G22" s="12" t="s">
        <v>87</v>
      </c>
      <c r="H22" s="2" t="s">
        <v>89</v>
      </c>
    </row>
    <row r="23" spans="1:8" x14ac:dyDescent="0.25">
      <c r="A23" s="2" t="s">
        <v>72</v>
      </c>
      <c r="B23" s="2" t="s">
        <v>108</v>
      </c>
      <c r="C23" s="2" t="s">
        <v>33</v>
      </c>
      <c r="D23" s="2" t="s">
        <v>125</v>
      </c>
      <c r="E23" s="2" t="s">
        <v>137</v>
      </c>
      <c r="F23" s="2" t="s">
        <v>181</v>
      </c>
      <c r="G23" s="12" t="s">
        <v>86</v>
      </c>
      <c r="H23" s="2" t="s">
        <v>98</v>
      </c>
    </row>
    <row r="24" spans="1:8" x14ac:dyDescent="0.25">
      <c r="A24" s="2" t="s">
        <v>72</v>
      </c>
      <c r="B24" s="2" t="s">
        <v>108</v>
      </c>
      <c r="C24" s="2" t="s">
        <v>33</v>
      </c>
      <c r="D24" s="2" t="s">
        <v>125</v>
      </c>
      <c r="E24" s="2" t="s">
        <v>62</v>
      </c>
      <c r="G24" s="12" t="s">
        <v>86</v>
      </c>
      <c r="H24" s="2" t="s">
        <v>88</v>
      </c>
    </row>
    <row r="25" spans="1:8" x14ac:dyDescent="0.25">
      <c r="A25" s="2" t="s">
        <v>72</v>
      </c>
      <c r="B25" s="2" t="s">
        <v>108</v>
      </c>
      <c r="C25" s="2" t="s">
        <v>33</v>
      </c>
      <c r="D25" s="2" t="s">
        <v>125</v>
      </c>
      <c r="E25" s="2" t="s">
        <v>155</v>
      </c>
      <c r="G25" s="12" t="s">
        <v>86</v>
      </c>
      <c r="H25" s="2" t="s">
        <v>90</v>
      </c>
    </row>
    <row r="26" spans="1:8" x14ac:dyDescent="0.25">
      <c r="A26" s="2" t="s">
        <v>72</v>
      </c>
      <c r="B26" s="2" t="s">
        <v>108</v>
      </c>
      <c r="C26" s="2" t="s">
        <v>33</v>
      </c>
      <c r="D26" s="2" t="s">
        <v>125</v>
      </c>
      <c r="E26" s="2" t="s">
        <v>157</v>
      </c>
      <c r="G26" s="12" t="s">
        <v>86</v>
      </c>
      <c r="H26" s="2" t="s">
        <v>90</v>
      </c>
    </row>
    <row r="27" spans="1:8" x14ac:dyDescent="0.25">
      <c r="A27" s="2" t="s">
        <v>72</v>
      </c>
      <c r="B27" s="2" t="s">
        <v>108</v>
      </c>
      <c r="C27" s="2" t="s">
        <v>33</v>
      </c>
      <c r="D27" s="2" t="s">
        <v>125</v>
      </c>
      <c r="E27" s="2" t="s">
        <v>73</v>
      </c>
      <c r="G27" s="12" t="s">
        <v>86</v>
      </c>
      <c r="H27" s="2" t="s">
        <v>73</v>
      </c>
    </row>
    <row r="28" spans="1:8" x14ac:dyDescent="0.25">
      <c r="A28" s="2" t="s">
        <v>67</v>
      </c>
      <c r="B28" s="2" t="s">
        <v>110</v>
      </c>
      <c r="C28" s="2" t="s">
        <v>33</v>
      </c>
      <c r="D28" s="10" t="s">
        <v>147</v>
      </c>
      <c r="E28" s="2" t="s">
        <v>70</v>
      </c>
      <c r="G28" s="12" t="s">
        <v>87</v>
      </c>
      <c r="H28" s="2" t="s">
        <v>89</v>
      </c>
    </row>
    <row r="29" spans="1:8" x14ac:dyDescent="0.25">
      <c r="A29" s="2" t="s">
        <v>67</v>
      </c>
      <c r="B29" s="2" t="s">
        <v>110</v>
      </c>
      <c r="C29" s="2" t="s">
        <v>33</v>
      </c>
      <c r="D29" s="10" t="s">
        <v>147</v>
      </c>
      <c r="E29" s="2" t="s">
        <v>58</v>
      </c>
      <c r="G29" s="12" t="s">
        <v>87</v>
      </c>
      <c r="H29" s="2" t="s">
        <v>89</v>
      </c>
    </row>
    <row r="30" spans="1:8" x14ac:dyDescent="0.25">
      <c r="A30" s="2" t="s">
        <v>67</v>
      </c>
      <c r="B30" s="2" t="s">
        <v>110</v>
      </c>
      <c r="C30" s="2" t="s">
        <v>33</v>
      </c>
      <c r="D30" s="10" t="s">
        <v>147</v>
      </c>
      <c r="E30" s="2" t="s">
        <v>69</v>
      </c>
      <c r="G30" s="12" t="s">
        <v>86</v>
      </c>
      <c r="H30" s="2" t="s">
        <v>89</v>
      </c>
    </row>
    <row r="31" spans="1:8" x14ac:dyDescent="0.25">
      <c r="A31" s="2" t="s">
        <v>67</v>
      </c>
      <c r="B31" s="2" t="s">
        <v>110</v>
      </c>
      <c r="C31" s="2" t="s">
        <v>33</v>
      </c>
      <c r="D31" s="10" t="s">
        <v>147</v>
      </c>
      <c r="E31" s="2" t="s">
        <v>68</v>
      </c>
      <c r="G31" s="12" t="s">
        <v>86</v>
      </c>
      <c r="H31" s="2" t="s">
        <v>89</v>
      </c>
    </row>
    <row r="32" spans="1:8" ht="15" customHeight="1" x14ac:dyDescent="0.25">
      <c r="A32" s="2" t="s">
        <v>67</v>
      </c>
      <c r="B32" s="2" t="s">
        <v>110</v>
      </c>
      <c r="C32" s="2" t="s">
        <v>33</v>
      </c>
      <c r="D32" s="10" t="s">
        <v>147</v>
      </c>
      <c r="E32" s="2" t="s">
        <v>47</v>
      </c>
      <c r="G32" s="12" t="s">
        <v>86</v>
      </c>
      <c r="H32" s="2" t="s">
        <v>47</v>
      </c>
    </row>
    <row r="33" spans="1:8" x14ac:dyDescent="0.25">
      <c r="A33" s="2" t="s">
        <v>66</v>
      </c>
      <c r="B33" s="2" t="s">
        <v>110</v>
      </c>
      <c r="C33" s="2" t="s">
        <v>33</v>
      </c>
      <c r="D33" s="9" t="s">
        <v>146</v>
      </c>
      <c r="E33" s="2" t="s">
        <v>10</v>
      </c>
      <c r="G33" s="12" t="s">
        <v>87</v>
      </c>
      <c r="H33" s="2" t="s">
        <v>88</v>
      </c>
    </row>
    <row r="34" spans="1:8" x14ac:dyDescent="0.25">
      <c r="A34" s="2" t="s">
        <v>66</v>
      </c>
      <c r="B34" s="2" t="s">
        <v>110</v>
      </c>
      <c r="C34" s="2" t="s">
        <v>33</v>
      </c>
      <c r="D34" s="9" t="s">
        <v>146</v>
      </c>
      <c r="E34" s="2" t="s">
        <v>62</v>
      </c>
      <c r="G34" s="12" t="s">
        <v>86</v>
      </c>
      <c r="H34" s="2" t="s">
        <v>88</v>
      </c>
    </row>
    <row r="35" spans="1:8" x14ac:dyDescent="0.25">
      <c r="A35" s="2" t="s">
        <v>66</v>
      </c>
      <c r="B35" s="2" t="s">
        <v>110</v>
      </c>
      <c r="C35" s="2" t="s">
        <v>33</v>
      </c>
      <c r="D35" s="9" t="s">
        <v>146</v>
      </c>
      <c r="E35" s="2" t="s">
        <v>21</v>
      </c>
      <c r="G35" s="12" t="s">
        <v>86</v>
      </c>
      <c r="H35" s="2" t="s">
        <v>88</v>
      </c>
    </row>
    <row r="36" spans="1:8" x14ac:dyDescent="0.25">
      <c r="A36" s="2" t="s">
        <v>66</v>
      </c>
      <c r="B36" s="2" t="s">
        <v>110</v>
      </c>
      <c r="C36" s="2" t="s">
        <v>33</v>
      </c>
      <c r="D36" s="9" t="s">
        <v>146</v>
      </c>
      <c r="E36" s="2" t="s">
        <v>64</v>
      </c>
      <c r="F36" s="2" t="s">
        <v>182</v>
      </c>
      <c r="G36" s="12" t="s">
        <v>86</v>
      </c>
      <c r="H36" s="2" t="s">
        <v>88</v>
      </c>
    </row>
    <row r="37" spans="1:8" x14ac:dyDescent="0.25">
      <c r="A37" s="2" t="s">
        <v>66</v>
      </c>
      <c r="B37" s="2" t="s">
        <v>110</v>
      </c>
      <c r="C37" s="2" t="s">
        <v>33</v>
      </c>
      <c r="D37" s="9" t="s">
        <v>146</v>
      </c>
      <c r="E37" s="2" t="s">
        <v>139</v>
      </c>
      <c r="G37" s="12" t="s">
        <v>86</v>
      </c>
      <c r="H37" s="2" t="s">
        <v>88</v>
      </c>
    </row>
    <row r="38" spans="1:8" x14ac:dyDescent="0.25">
      <c r="A38" s="2" t="s">
        <v>66</v>
      </c>
      <c r="B38" s="2" t="s">
        <v>110</v>
      </c>
      <c r="C38" s="2" t="s">
        <v>33</v>
      </c>
      <c r="D38" s="9" t="s">
        <v>146</v>
      </c>
      <c r="E38" s="2" t="s">
        <v>17</v>
      </c>
      <c r="G38" s="12" t="s">
        <v>87</v>
      </c>
      <c r="H38" s="2" t="s">
        <v>74</v>
      </c>
    </row>
    <row r="39" spans="1:8" x14ac:dyDescent="0.25">
      <c r="A39" s="2" t="s">
        <v>66</v>
      </c>
      <c r="B39" s="2" t="s">
        <v>110</v>
      </c>
      <c r="C39" s="2" t="s">
        <v>33</v>
      </c>
      <c r="D39" s="9" t="s">
        <v>146</v>
      </c>
      <c r="E39" s="2" t="s">
        <v>19</v>
      </c>
      <c r="G39" s="12" t="s">
        <v>87</v>
      </c>
      <c r="H39" s="2" t="s">
        <v>90</v>
      </c>
    </row>
    <row r="40" spans="1:8" x14ac:dyDescent="0.25">
      <c r="A40" s="2" t="s">
        <v>66</v>
      </c>
      <c r="B40" s="2" t="s">
        <v>110</v>
      </c>
      <c r="C40" s="2" t="s">
        <v>33</v>
      </c>
      <c r="D40" s="9" t="s">
        <v>146</v>
      </c>
      <c r="E40" s="2" t="s">
        <v>102</v>
      </c>
      <c r="G40" s="12" t="s">
        <v>87</v>
      </c>
      <c r="H40" s="2" t="s">
        <v>98</v>
      </c>
    </row>
    <row r="41" spans="1:8" x14ac:dyDescent="0.25">
      <c r="A41" s="2" t="s">
        <v>71</v>
      </c>
      <c r="B41" s="2" t="s">
        <v>110</v>
      </c>
      <c r="C41" s="2" t="s">
        <v>33</v>
      </c>
      <c r="D41" s="10" t="s">
        <v>148</v>
      </c>
      <c r="E41" s="2" t="s">
        <v>184</v>
      </c>
      <c r="F41" s="2" t="s">
        <v>173</v>
      </c>
      <c r="G41" s="12" t="s">
        <v>86</v>
      </c>
      <c r="H41" s="2" t="s">
        <v>90</v>
      </c>
    </row>
    <row r="42" spans="1:8" x14ac:dyDescent="0.25">
      <c r="A42" s="2" t="s">
        <v>71</v>
      </c>
      <c r="B42" s="2" t="s">
        <v>110</v>
      </c>
      <c r="C42" s="2" t="s">
        <v>33</v>
      </c>
      <c r="D42" s="10" t="s">
        <v>148</v>
      </c>
      <c r="E42" s="2" t="s">
        <v>161</v>
      </c>
      <c r="G42" s="12" t="s">
        <v>86</v>
      </c>
      <c r="H42" s="2" t="s">
        <v>100</v>
      </c>
    </row>
    <row r="43" spans="1:8" x14ac:dyDescent="0.25">
      <c r="A43" s="2" t="s">
        <v>71</v>
      </c>
      <c r="B43" s="2" t="s">
        <v>110</v>
      </c>
      <c r="C43" s="2" t="s">
        <v>33</v>
      </c>
      <c r="D43" s="10" t="s">
        <v>148</v>
      </c>
      <c r="E43" s="2" t="s">
        <v>138</v>
      </c>
      <c r="G43" s="12" t="s">
        <v>86</v>
      </c>
      <c r="H43" s="2" t="s">
        <v>73</v>
      </c>
    </row>
    <row r="44" spans="1:8" s="12" customFormat="1" x14ac:dyDescent="0.25">
      <c r="A44" s="12" t="s">
        <v>149</v>
      </c>
      <c r="B44" s="12" t="s">
        <v>110</v>
      </c>
      <c r="C44" s="12" t="s">
        <v>33</v>
      </c>
      <c r="D44" s="14" t="s">
        <v>150</v>
      </c>
      <c r="E44" s="12" t="s">
        <v>151</v>
      </c>
      <c r="G44" s="12" t="s">
        <v>86</v>
      </c>
      <c r="H44" s="12" t="s">
        <v>74</v>
      </c>
    </row>
    <row r="45" spans="1:8" x14ac:dyDescent="0.25">
      <c r="A45" s="2" t="s">
        <v>80</v>
      </c>
      <c r="B45" s="2" t="s">
        <v>113</v>
      </c>
      <c r="C45" s="2" t="s">
        <v>34</v>
      </c>
      <c r="D45" s="2" t="s">
        <v>119</v>
      </c>
      <c r="E45" s="2" t="s">
        <v>44</v>
      </c>
      <c r="G45" s="12" t="s">
        <v>87</v>
      </c>
      <c r="H45" s="2" t="s">
        <v>88</v>
      </c>
    </row>
    <row r="46" spans="1:8" x14ac:dyDescent="0.25">
      <c r="A46" s="2" t="s">
        <v>80</v>
      </c>
      <c r="B46" s="2" t="s">
        <v>113</v>
      </c>
      <c r="C46" s="2" t="s">
        <v>34</v>
      </c>
      <c r="D46" s="2" t="s">
        <v>119</v>
      </c>
      <c r="E46" s="2" t="s">
        <v>16</v>
      </c>
      <c r="G46" s="12" t="s">
        <v>87</v>
      </c>
      <c r="H46" s="2" t="s">
        <v>74</v>
      </c>
    </row>
    <row r="47" spans="1:8" x14ac:dyDescent="0.25">
      <c r="A47" s="2" t="s">
        <v>80</v>
      </c>
      <c r="B47" s="2" t="s">
        <v>113</v>
      </c>
      <c r="C47" s="2" t="s">
        <v>34</v>
      </c>
      <c r="D47" s="2" t="s">
        <v>119</v>
      </c>
      <c r="E47" s="2" t="s">
        <v>60</v>
      </c>
      <c r="G47" s="12" t="s">
        <v>87</v>
      </c>
      <c r="H47" s="2" t="s">
        <v>100</v>
      </c>
    </row>
    <row r="48" spans="1:8" x14ac:dyDescent="0.25">
      <c r="A48" s="2" t="s">
        <v>80</v>
      </c>
      <c r="B48" s="2" t="s">
        <v>113</v>
      </c>
      <c r="C48" s="2" t="s">
        <v>34</v>
      </c>
      <c r="D48" s="2" t="s">
        <v>119</v>
      </c>
      <c r="E48" s="2" t="s">
        <v>58</v>
      </c>
      <c r="G48" s="12" t="s">
        <v>87</v>
      </c>
      <c r="H48" s="2" t="s">
        <v>89</v>
      </c>
    </row>
    <row r="49" spans="1:8" x14ac:dyDescent="0.25">
      <c r="A49" s="2" t="s">
        <v>80</v>
      </c>
      <c r="B49" s="2" t="s">
        <v>113</v>
      </c>
      <c r="C49" s="2" t="s">
        <v>34</v>
      </c>
      <c r="D49" s="2" t="s">
        <v>119</v>
      </c>
      <c r="E49" s="2" t="s">
        <v>56</v>
      </c>
      <c r="G49" s="12" t="s">
        <v>86</v>
      </c>
      <c r="H49" s="2" t="s">
        <v>89</v>
      </c>
    </row>
    <row r="50" spans="1:8" x14ac:dyDescent="0.25">
      <c r="A50" s="2" t="s">
        <v>80</v>
      </c>
      <c r="B50" s="2" t="s">
        <v>113</v>
      </c>
      <c r="C50" s="2" t="s">
        <v>34</v>
      </c>
      <c r="D50" s="2" t="s">
        <v>119</v>
      </c>
      <c r="E50" s="2" t="s">
        <v>139</v>
      </c>
      <c r="G50" s="12" t="s">
        <v>86</v>
      </c>
      <c r="H50" s="2" t="s">
        <v>88</v>
      </c>
    </row>
    <row r="51" spans="1:8" x14ac:dyDescent="0.25">
      <c r="A51" s="2" t="s">
        <v>80</v>
      </c>
      <c r="B51" s="2" t="s">
        <v>113</v>
      </c>
      <c r="C51" s="2" t="s">
        <v>34</v>
      </c>
      <c r="D51" s="2" t="s">
        <v>119</v>
      </c>
      <c r="E51" s="2" t="s">
        <v>21</v>
      </c>
      <c r="G51" s="12" t="s">
        <v>86</v>
      </c>
      <c r="H51" s="2" t="s">
        <v>88</v>
      </c>
    </row>
    <row r="52" spans="1:8" x14ac:dyDescent="0.25">
      <c r="A52" s="2" t="s">
        <v>80</v>
      </c>
      <c r="B52" s="2" t="s">
        <v>113</v>
      </c>
      <c r="C52" s="2" t="s">
        <v>34</v>
      </c>
      <c r="D52" s="2" t="s">
        <v>119</v>
      </c>
      <c r="E52" s="2" t="s">
        <v>75</v>
      </c>
      <c r="F52" s="2" t="s">
        <v>173</v>
      </c>
      <c r="G52" s="12" t="s">
        <v>86</v>
      </c>
      <c r="H52" s="2" t="s">
        <v>73</v>
      </c>
    </row>
    <row r="53" spans="1:8" x14ac:dyDescent="0.25">
      <c r="A53" s="2" t="s">
        <v>80</v>
      </c>
      <c r="B53" s="2" t="s">
        <v>113</v>
      </c>
      <c r="C53" s="2" t="s">
        <v>34</v>
      </c>
      <c r="D53" s="2" t="s">
        <v>119</v>
      </c>
      <c r="E53" s="2" t="s">
        <v>47</v>
      </c>
      <c r="G53" s="12" t="s">
        <v>86</v>
      </c>
      <c r="H53" s="2" t="s">
        <v>47</v>
      </c>
    </row>
    <row r="54" spans="1:8" x14ac:dyDescent="0.25">
      <c r="A54" s="2" t="s">
        <v>79</v>
      </c>
      <c r="B54" s="2" t="s">
        <v>111</v>
      </c>
      <c r="C54" s="2" t="s">
        <v>34</v>
      </c>
      <c r="D54" s="2" t="s">
        <v>123</v>
      </c>
      <c r="E54" s="2" t="s">
        <v>47</v>
      </c>
      <c r="G54" s="12" t="s">
        <v>87</v>
      </c>
      <c r="H54" s="2" t="s">
        <v>47</v>
      </c>
    </row>
    <row r="55" spans="1:8" x14ac:dyDescent="0.25">
      <c r="A55" s="2" t="s">
        <v>79</v>
      </c>
      <c r="B55" s="2" t="s">
        <v>111</v>
      </c>
      <c r="C55" s="2" t="s">
        <v>34</v>
      </c>
      <c r="D55" s="2" t="s">
        <v>123</v>
      </c>
      <c r="E55" s="2" t="s">
        <v>155</v>
      </c>
      <c r="G55" s="12" t="s">
        <v>86</v>
      </c>
      <c r="H55" s="2" t="s">
        <v>90</v>
      </c>
    </row>
    <row r="56" spans="1:8" x14ac:dyDescent="0.25">
      <c r="A56" s="2" t="s">
        <v>79</v>
      </c>
      <c r="B56" s="2" t="s">
        <v>111</v>
      </c>
      <c r="C56" s="2" t="s">
        <v>34</v>
      </c>
      <c r="D56" s="2" t="s">
        <v>123</v>
      </c>
      <c r="E56" s="2" t="s">
        <v>157</v>
      </c>
      <c r="G56" s="12" t="s">
        <v>86</v>
      </c>
      <c r="H56" s="2" t="s">
        <v>90</v>
      </c>
    </row>
    <row r="57" spans="1:8" x14ac:dyDescent="0.25">
      <c r="A57" s="2" t="s">
        <v>79</v>
      </c>
      <c r="B57" s="2" t="s">
        <v>111</v>
      </c>
      <c r="C57" s="2" t="s">
        <v>34</v>
      </c>
      <c r="D57" s="2" t="s">
        <v>123</v>
      </c>
      <c r="E57" s="2" t="s">
        <v>62</v>
      </c>
      <c r="G57" s="12" t="s">
        <v>86</v>
      </c>
      <c r="H57" s="2" t="s">
        <v>88</v>
      </c>
    </row>
    <row r="58" spans="1:8" x14ac:dyDescent="0.25">
      <c r="A58" s="2" t="s">
        <v>79</v>
      </c>
      <c r="B58" s="2" t="s">
        <v>111</v>
      </c>
      <c r="C58" s="2" t="s">
        <v>34</v>
      </c>
      <c r="D58" s="2" t="s">
        <v>123</v>
      </c>
      <c r="E58" s="2" t="s">
        <v>161</v>
      </c>
      <c r="G58" s="12" t="s">
        <v>86</v>
      </c>
      <c r="H58" s="2" t="s">
        <v>100</v>
      </c>
    </row>
    <row r="59" spans="1:8" x14ac:dyDescent="0.25">
      <c r="A59" s="2" t="s">
        <v>79</v>
      </c>
      <c r="B59" s="2" t="s">
        <v>111</v>
      </c>
      <c r="C59" s="2" t="s">
        <v>34</v>
      </c>
      <c r="D59" s="2" t="s">
        <v>123</v>
      </c>
      <c r="E59" s="2" t="s">
        <v>47</v>
      </c>
      <c r="G59" s="12" t="s">
        <v>86</v>
      </c>
      <c r="H59" s="2" t="s">
        <v>47</v>
      </c>
    </row>
    <row r="60" spans="1:8" x14ac:dyDescent="0.25">
      <c r="A60" s="2" t="s">
        <v>79</v>
      </c>
      <c r="B60" s="2" t="s">
        <v>111</v>
      </c>
      <c r="C60" s="2" t="s">
        <v>34</v>
      </c>
      <c r="D60" s="2" t="s">
        <v>123</v>
      </c>
      <c r="E60" s="2" t="s">
        <v>140</v>
      </c>
      <c r="G60" s="12" t="s">
        <v>86</v>
      </c>
      <c r="H60" s="2" t="s">
        <v>88</v>
      </c>
    </row>
    <row r="61" spans="1:8" x14ac:dyDescent="0.25">
      <c r="A61" s="2" t="s">
        <v>78</v>
      </c>
      <c r="B61" s="2" t="s">
        <v>112</v>
      </c>
      <c r="C61" s="2" t="s">
        <v>35</v>
      </c>
      <c r="D61" s="2" t="s">
        <v>120</v>
      </c>
      <c r="E61" s="2" t="s">
        <v>81</v>
      </c>
      <c r="G61" s="12" t="s">
        <v>87</v>
      </c>
      <c r="H61" s="2" t="s">
        <v>73</v>
      </c>
    </row>
    <row r="62" spans="1:8" x14ac:dyDescent="0.25">
      <c r="A62" s="2" t="s">
        <v>78</v>
      </c>
      <c r="B62" s="2" t="s">
        <v>112</v>
      </c>
      <c r="C62" s="2" t="s">
        <v>35</v>
      </c>
      <c r="D62" s="2" t="s">
        <v>120</v>
      </c>
      <c r="E62" s="2" t="s">
        <v>70</v>
      </c>
      <c r="G62" s="12" t="s">
        <v>87</v>
      </c>
      <c r="H62" s="2" t="s">
        <v>89</v>
      </c>
    </row>
    <row r="63" spans="1:8" x14ac:dyDescent="0.25">
      <c r="A63" s="2" t="s">
        <v>78</v>
      </c>
      <c r="B63" s="2" t="s">
        <v>112</v>
      </c>
      <c r="C63" s="2" t="s">
        <v>35</v>
      </c>
      <c r="D63" s="2" t="s">
        <v>120</v>
      </c>
      <c r="E63" s="2" t="s">
        <v>58</v>
      </c>
      <c r="G63" s="12" t="s">
        <v>87</v>
      </c>
      <c r="H63" s="2" t="s">
        <v>89</v>
      </c>
    </row>
    <row r="64" spans="1:8" x14ac:dyDescent="0.25">
      <c r="A64" s="2" t="s">
        <v>78</v>
      </c>
      <c r="B64" s="2" t="s">
        <v>112</v>
      </c>
      <c r="C64" s="2" t="s">
        <v>35</v>
      </c>
      <c r="D64" s="2" t="s">
        <v>120</v>
      </c>
      <c r="E64" s="2" t="s">
        <v>47</v>
      </c>
      <c r="G64" s="12" t="s">
        <v>87</v>
      </c>
      <c r="H64" s="2" t="s">
        <v>47</v>
      </c>
    </row>
    <row r="65" spans="1:8" x14ac:dyDescent="0.25">
      <c r="A65" s="2" t="s">
        <v>78</v>
      </c>
      <c r="B65" s="2" t="s">
        <v>112</v>
      </c>
      <c r="C65" s="2" t="s">
        <v>35</v>
      </c>
      <c r="D65" s="2" t="s">
        <v>120</v>
      </c>
      <c r="E65" s="2" t="s">
        <v>155</v>
      </c>
      <c r="G65" s="12" t="s">
        <v>86</v>
      </c>
      <c r="H65" s="2" t="s">
        <v>90</v>
      </c>
    </row>
    <row r="66" spans="1:8" x14ac:dyDescent="0.25">
      <c r="A66" s="2" t="s">
        <v>78</v>
      </c>
      <c r="B66" s="2" t="s">
        <v>112</v>
      </c>
      <c r="C66" s="2" t="s">
        <v>35</v>
      </c>
      <c r="D66" s="2" t="s">
        <v>120</v>
      </c>
      <c r="E66" s="2" t="s">
        <v>47</v>
      </c>
      <c r="G66" s="12" t="s">
        <v>86</v>
      </c>
      <c r="H66" s="2" t="s">
        <v>47</v>
      </c>
    </row>
    <row r="67" spans="1:8" x14ac:dyDescent="0.25">
      <c r="A67" s="2" t="s">
        <v>78</v>
      </c>
      <c r="B67" s="2" t="s">
        <v>112</v>
      </c>
      <c r="C67" s="2" t="s">
        <v>35</v>
      </c>
      <c r="D67" s="2" t="s">
        <v>120</v>
      </c>
      <c r="E67" s="2" t="s">
        <v>81</v>
      </c>
      <c r="G67" s="12" t="s">
        <v>86</v>
      </c>
      <c r="H67" s="2" t="s">
        <v>73</v>
      </c>
    </row>
    <row r="68" spans="1:8" x14ac:dyDescent="0.25">
      <c r="A68" s="2" t="s">
        <v>78</v>
      </c>
      <c r="B68" s="2" t="s">
        <v>112</v>
      </c>
      <c r="C68" s="2" t="s">
        <v>35</v>
      </c>
      <c r="D68" s="2" t="s">
        <v>120</v>
      </c>
      <c r="E68" s="2" t="s">
        <v>134</v>
      </c>
      <c r="G68" s="12" t="s">
        <v>86</v>
      </c>
      <c r="H68" s="2" t="s">
        <v>89</v>
      </c>
    </row>
    <row r="69" spans="1:8" x14ac:dyDescent="0.25">
      <c r="A69" s="2" t="s">
        <v>78</v>
      </c>
      <c r="B69" s="2" t="s">
        <v>112</v>
      </c>
      <c r="C69" s="2" t="s">
        <v>35</v>
      </c>
      <c r="D69" s="2" t="s">
        <v>120</v>
      </c>
      <c r="E69" s="2" t="s">
        <v>135</v>
      </c>
      <c r="G69" s="12" t="s">
        <v>86</v>
      </c>
      <c r="H69" s="2" t="s">
        <v>89</v>
      </c>
    </row>
    <row r="70" spans="1:8" x14ac:dyDescent="0.25">
      <c r="A70" s="2" t="s">
        <v>78</v>
      </c>
      <c r="B70" s="2" t="s">
        <v>112</v>
      </c>
      <c r="C70" s="2" t="s">
        <v>35</v>
      </c>
      <c r="D70" s="2" t="s">
        <v>120</v>
      </c>
      <c r="E70" s="2" t="s">
        <v>136</v>
      </c>
      <c r="G70" s="12" t="s">
        <v>86</v>
      </c>
      <c r="H70" s="2" t="s">
        <v>89</v>
      </c>
    </row>
    <row r="71" spans="1:8" x14ac:dyDescent="0.25">
      <c r="A71" s="2" t="s">
        <v>78</v>
      </c>
      <c r="B71" s="2" t="s">
        <v>112</v>
      </c>
      <c r="C71" s="2" t="s">
        <v>35</v>
      </c>
      <c r="D71" s="2" t="s">
        <v>120</v>
      </c>
      <c r="E71" s="2" t="s">
        <v>143</v>
      </c>
      <c r="G71" s="12" t="s">
        <v>86</v>
      </c>
      <c r="H71" s="2" t="s">
        <v>89</v>
      </c>
    </row>
    <row r="72" spans="1:8" s="12" customFormat="1" x14ac:dyDescent="0.25">
      <c r="A72" s="13" t="s">
        <v>84</v>
      </c>
      <c r="B72" s="12" t="s">
        <v>114</v>
      </c>
      <c r="C72" s="12" t="s">
        <v>35</v>
      </c>
      <c r="D72" s="12" t="s">
        <v>121</v>
      </c>
      <c r="E72" s="12" t="s">
        <v>75</v>
      </c>
      <c r="F72" s="12" t="s">
        <v>179</v>
      </c>
      <c r="G72" s="12" t="s">
        <v>86</v>
      </c>
      <c r="H72" s="12" t="s">
        <v>100</v>
      </c>
    </row>
    <row r="73" spans="1:8" x14ac:dyDescent="0.25">
      <c r="A73" s="2" t="s">
        <v>76</v>
      </c>
      <c r="B73" s="2" t="s">
        <v>114</v>
      </c>
      <c r="C73" s="2" t="s">
        <v>35</v>
      </c>
      <c r="D73" s="2" t="s">
        <v>122</v>
      </c>
      <c r="E73" s="2" t="s">
        <v>17</v>
      </c>
      <c r="G73" s="12" t="s">
        <v>87</v>
      </c>
      <c r="H73" s="2" t="s">
        <v>74</v>
      </c>
    </row>
    <row r="74" spans="1:8" x14ac:dyDescent="0.25">
      <c r="A74" s="2" t="s">
        <v>76</v>
      </c>
      <c r="B74" s="2" t="s">
        <v>114</v>
      </c>
      <c r="C74" s="2" t="s">
        <v>35</v>
      </c>
      <c r="D74" s="2" t="s">
        <v>122</v>
      </c>
      <c r="E74" s="2" t="s">
        <v>77</v>
      </c>
      <c r="F74" s="2" t="s">
        <v>180</v>
      </c>
      <c r="G74" s="12" t="s">
        <v>87</v>
      </c>
      <c r="H74" s="2" t="s">
        <v>98</v>
      </c>
    </row>
    <row r="75" spans="1:8" x14ac:dyDescent="0.25">
      <c r="A75" s="2" t="s">
        <v>76</v>
      </c>
      <c r="B75" s="2" t="s">
        <v>114</v>
      </c>
      <c r="C75" s="2" t="s">
        <v>35</v>
      </c>
      <c r="D75" s="2" t="s">
        <v>122</v>
      </c>
      <c r="E75" s="2" t="s">
        <v>44</v>
      </c>
      <c r="G75" s="12" t="s">
        <v>87</v>
      </c>
      <c r="H75" s="2" t="s">
        <v>88</v>
      </c>
    </row>
    <row r="76" spans="1:8" x14ac:dyDescent="0.25">
      <c r="A76" s="2" t="s">
        <v>76</v>
      </c>
      <c r="B76" s="2" t="s">
        <v>114</v>
      </c>
      <c r="C76" s="2" t="s">
        <v>35</v>
      </c>
      <c r="D76" s="2" t="s">
        <v>122</v>
      </c>
      <c r="E76" s="2" t="s">
        <v>10</v>
      </c>
      <c r="G76" s="12" t="s">
        <v>87</v>
      </c>
      <c r="H76" s="2" t="s">
        <v>88</v>
      </c>
    </row>
    <row r="77" spans="1:8" x14ac:dyDescent="0.25">
      <c r="A77" s="2" t="s">
        <v>76</v>
      </c>
      <c r="B77" s="2" t="s">
        <v>114</v>
      </c>
      <c r="C77" s="2" t="s">
        <v>35</v>
      </c>
      <c r="D77" s="2" t="s">
        <v>122</v>
      </c>
      <c r="E77" s="2" t="s">
        <v>21</v>
      </c>
      <c r="G77" s="12" t="s">
        <v>87</v>
      </c>
      <c r="H77" s="2" t="s">
        <v>88</v>
      </c>
    </row>
    <row r="78" spans="1:8" x14ac:dyDescent="0.25">
      <c r="A78" s="2" t="s">
        <v>76</v>
      </c>
      <c r="B78" s="2" t="s">
        <v>114</v>
      </c>
      <c r="C78" s="2" t="s">
        <v>35</v>
      </c>
      <c r="D78" s="2" t="s">
        <v>122</v>
      </c>
      <c r="E78" s="2" t="s">
        <v>102</v>
      </c>
      <c r="G78" s="12" t="s">
        <v>87</v>
      </c>
      <c r="H78" s="2" t="s">
        <v>98</v>
      </c>
    </row>
    <row r="79" spans="1:8" x14ac:dyDescent="0.25">
      <c r="A79" s="2" t="s">
        <v>76</v>
      </c>
      <c r="B79" s="2" t="s">
        <v>114</v>
      </c>
      <c r="C79" s="2" t="s">
        <v>35</v>
      </c>
      <c r="D79" s="2" t="s">
        <v>122</v>
      </c>
      <c r="E79" s="2" t="s">
        <v>19</v>
      </c>
      <c r="G79" s="12" t="s">
        <v>87</v>
      </c>
      <c r="H79" s="2" t="s">
        <v>90</v>
      </c>
    </row>
    <row r="80" spans="1:8" x14ac:dyDescent="0.25">
      <c r="A80" s="2" t="s">
        <v>76</v>
      </c>
      <c r="B80" s="2" t="s">
        <v>114</v>
      </c>
      <c r="C80" s="2" t="s">
        <v>35</v>
      </c>
      <c r="D80" s="2" t="s">
        <v>122</v>
      </c>
      <c r="E80" s="2" t="s">
        <v>49</v>
      </c>
      <c r="G80" s="12" t="s">
        <v>86</v>
      </c>
      <c r="H80" s="2" t="s">
        <v>88</v>
      </c>
    </row>
    <row r="81" spans="1:8" x14ac:dyDescent="0.25">
      <c r="A81" s="2" t="s">
        <v>76</v>
      </c>
      <c r="B81" s="2" t="s">
        <v>114</v>
      </c>
      <c r="C81" s="2" t="s">
        <v>35</v>
      </c>
      <c r="D81" s="2" t="s">
        <v>122</v>
      </c>
      <c r="E81" s="2" t="s">
        <v>62</v>
      </c>
      <c r="G81" s="12" t="s">
        <v>86</v>
      </c>
      <c r="H81" s="2" t="s">
        <v>88</v>
      </c>
    </row>
    <row r="82" spans="1:8" x14ac:dyDescent="0.25">
      <c r="A82" s="2" t="s">
        <v>76</v>
      </c>
      <c r="B82" s="2" t="s">
        <v>114</v>
      </c>
      <c r="C82" s="2" t="s">
        <v>35</v>
      </c>
      <c r="D82" s="2" t="s">
        <v>122</v>
      </c>
      <c r="E82" s="2" t="s">
        <v>21</v>
      </c>
      <c r="G82" s="12" t="s">
        <v>86</v>
      </c>
      <c r="H82" s="2" t="s">
        <v>88</v>
      </c>
    </row>
    <row r="83" spans="1:8" x14ac:dyDescent="0.25">
      <c r="A83" s="2" t="s">
        <v>116</v>
      </c>
      <c r="B83" s="2" t="s">
        <v>114</v>
      </c>
      <c r="C83" s="2" t="s">
        <v>35</v>
      </c>
      <c r="D83" s="2" t="s">
        <v>115</v>
      </c>
      <c r="E83" s="2" t="s">
        <v>82</v>
      </c>
      <c r="F83" s="2" t="s">
        <v>180</v>
      </c>
      <c r="G83" s="12" t="s">
        <v>87</v>
      </c>
      <c r="H83" s="2" t="s">
        <v>88</v>
      </c>
    </row>
    <row r="84" spans="1:8" x14ac:dyDescent="0.25">
      <c r="A84" s="2" t="s">
        <v>116</v>
      </c>
      <c r="B84" s="2" t="s">
        <v>114</v>
      </c>
      <c r="C84" s="2" t="s">
        <v>35</v>
      </c>
      <c r="D84" s="2" t="s">
        <v>115</v>
      </c>
      <c r="E84" s="2" t="s">
        <v>154</v>
      </c>
      <c r="G84" s="12" t="s">
        <v>86</v>
      </c>
      <c r="H84" s="2" t="s">
        <v>90</v>
      </c>
    </row>
    <row r="85" spans="1:8" x14ac:dyDescent="0.25">
      <c r="A85" s="2" t="s">
        <v>116</v>
      </c>
      <c r="B85" s="2" t="s">
        <v>114</v>
      </c>
      <c r="C85" s="2" t="s">
        <v>35</v>
      </c>
      <c r="D85" s="2" t="s">
        <v>115</v>
      </c>
      <c r="E85" s="2" t="s">
        <v>155</v>
      </c>
      <c r="G85" s="12" t="s">
        <v>86</v>
      </c>
      <c r="H85" s="2" t="s">
        <v>90</v>
      </c>
    </row>
    <row r="86" spans="1:8" x14ac:dyDescent="0.25">
      <c r="A86" s="2" t="s">
        <v>116</v>
      </c>
      <c r="B86" s="2" t="s">
        <v>114</v>
      </c>
      <c r="C86" s="2" t="s">
        <v>35</v>
      </c>
      <c r="D86" s="2" t="s">
        <v>115</v>
      </c>
      <c r="E86" s="2" t="s">
        <v>161</v>
      </c>
      <c r="G86" s="12" t="s">
        <v>86</v>
      </c>
      <c r="H86" s="2" t="s">
        <v>90</v>
      </c>
    </row>
    <row r="87" spans="1:8" x14ac:dyDescent="0.25">
      <c r="A87" s="2" t="s">
        <v>117</v>
      </c>
      <c r="B87" s="2" t="s">
        <v>114</v>
      </c>
      <c r="C87" s="2" t="s">
        <v>35</v>
      </c>
      <c r="D87" s="2" t="s">
        <v>118</v>
      </c>
      <c r="E87" s="2" t="s">
        <v>17</v>
      </c>
      <c r="G87" s="12" t="s">
        <v>87</v>
      </c>
      <c r="H87" s="2" t="s">
        <v>74</v>
      </c>
    </row>
    <row r="88" spans="1:8" x14ac:dyDescent="0.25">
      <c r="A88" s="2" t="s">
        <v>117</v>
      </c>
      <c r="B88" s="2" t="s">
        <v>114</v>
      </c>
      <c r="C88" s="2" t="s">
        <v>35</v>
      </c>
      <c r="D88" s="2" t="s">
        <v>118</v>
      </c>
      <c r="E88" s="2" t="s">
        <v>16</v>
      </c>
      <c r="G88" s="12" t="s">
        <v>87</v>
      </c>
      <c r="H88" s="2" t="s">
        <v>74</v>
      </c>
    </row>
    <row r="89" spans="1:8" x14ac:dyDescent="0.25">
      <c r="A89" s="2" t="s">
        <v>83</v>
      </c>
      <c r="B89" s="2" t="s">
        <v>114</v>
      </c>
      <c r="C89" s="2" t="s">
        <v>35</v>
      </c>
      <c r="D89" s="2" t="s">
        <v>124</v>
      </c>
      <c r="E89" s="2" t="s">
        <v>163</v>
      </c>
      <c r="F89" s="2" t="s">
        <v>173</v>
      </c>
      <c r="G89" s="12" t="s">
        <v>87</v>
      </c>
      <c r="H89" s="2" t="s">
        <v>90</v>
      </c>
    </row>
    <row r="90" spans="1:8" x14ac:dyDescent="0.25">
      <c r="A90" s="2" t="s">
        <v>83</v>
      </c>
      <c r="B90" s="2" t="s">
        <v>114</v>
      </c>
      <c r="C90" s="2" t="s">
        <v>35</v>
      </c>
      <c r="D90" s="2" t="s">
        <v>124</v>
      </c>
      <c r="E90" s="2" t="s">
        <v>164</v>
      </c>
      <c r="G90" s="12" t="s">
        <v>86</v>
      </c>
      <c r="H90" s="2" t="s">
        <v>90</v>
      </c>
    </row>
    <row r="91" spans="1:8" x14ac:dyDescent="0.25">
      <c r="A91" s="2" t="s">
        <v>83</v>
      </c>
      <c r="B91" s="2" t="s">
        <v>114</v>
      </c>
      <c r="C91" s="2" t="s">
        <v>35</v>
      </c>
      <c r="D91" s="2" t="s">
        <v>124</v>
      </c>
      <c r="E91" s="2" t="s">
        <v>165</v>
      </c>
      <c r="G91" s="12" t="s">
        <v>86</v>
      </c>
      <c r="H91" s="2" t="s">
        <v>90</v>
      </c>
    </row>
    <row r="92" spans="1:8" x14ac:dyDescent="0.25">
      <c r="A92" s="3" t="s">
        <v>12</v>
      </c>
      <c r="B92" s="2" t="s">
        <v>104</v>
      </c>
      <c r="C92" s="2" t="s">
        <v>31</v>
      </c>
      <c r="D92" s="2" t="s">
        <v>39</v>
      </c>
      <c r="E92" s="3" t="s">
        <v>17</v>
      </c>
      <c r="G92" s="12" t="s">
        <v>87</v>
      </c>
      <c r="H92" s="2" t="s">
        <v>74</v>
      </c>
    </row>
    <row r="93" spans="1:8" x14ac:dyDescent="0.25">
      <c r="A93" s="3" t="s">
        <v>12</v>
      </c>
      <c r="B93" s="2" t="s">
        <v>104</v>
      </c>
      <c r="C93" s="2" t="s">
        <v>31</v>
      </c>
      <c r="D93" s="2" t="s">
        <v>39</v>
      </c>
      <c r="E93" s="3" t="s">
        <v>14</v>
      </c>
      <c r="G93" s="12" t="s">
        <v>87</v>
      </c>
      <c r="H93" s="2" t="s">
        <v>47</v>
      </c>
    </row>
    <row r="94" spans="1:8" x14ac:dyDescent="0.25">
      <c r="A94" s="3" t="s">
        <v>12</v>
      </c>
      <c r="B94" s="2" t="s">
        <v>104</v>
      </c>
      <c r="C94" s="2" t="s">
        <v>31</v>
      </c>
      <c r="D94" s="2" t="s">
        <v>39</v>
      </c>
      <c r="E94" s="3" t="s">
        <v>15</v>
      </c>
      <c r="G94" s="12" t="s">
        <v>87</v>
      </c>
      <c r="H94" s="2" t="s">
        <v>100</v>
      </c>
    </row>
    <row r="95" spans="1:8" x14ac:dyDescent="0.25">
      <c r="A95" s="3" t="s">
        <v>12</v>
      </c>
      <c r="B95" s="2" t="s">
        <v>104</v>
      </c>
      <c r="C95" s="2" t="s">
        <v>31</v>
      </c>
      <c r="D95" s="2" t="s">
        <v>39</v>
      </c>
      <c r="E95" s="3" t="s">
        <v>16</v>
      </c>
      <c r="F95" s="2" t="s">
        <v>172</v>
      </c>
      <c r="G95" s="12" t="s">
        <v>87</v>
      </c>
      <c r="H95" s="2" t="s">
        <v>74</v>
      </c>
    </row>
    <row r="96" spans="1:8" x14ac:dyDescent="0.25">
      <c r="A96" s="3" t="s">
        <v>12</v>
      </c>
      <c r="B96" s="2" t="s">
        <v>104</v>
      </c>
      <c r="C96" s="2" t="s">
        <v>31</v>
      </c>
      <c r="D96" s="2" t="s">
        <v>39</v>
      </c>
      <c r="E96" s="3" t="s">
        <v>19</v>
      </c>
      <c r="F96" s="2" t="s">
        <v>173</v>
      </c>
      <c r="G96" s="12" t="s">
        <v>87</v>
      </c>
      <c r="H96" s="2" t="s">
        <v>90</v>
      </c>
    </row>
    <row r="97" spans="1:8" x14ac:dyDescent="0.25">
      <c r="A97" s="3" t="s">
        <v>12</v>
      </c>
      <c r="B97" s="2" t="s">
        <v>104</v>
      </c>
      <c r="C97" s="2" t="s">
        <v>31</v>
      </c>
      <c r="D97" s="2" t="s">
        <v>39</v>
      </c>
      <c r="E97" s="3" t="s">
        <v>18</v>
      </c>
      <c r="G97" s="12" t="s">
        <v>87</v>
      </c>
      <c r="H97" s="2" t="s">
        <v>100</v>
      </c>
    </row>
    <row r="98" spans="1:8" x14ac:dyDescent="0.25">
      <c r="A98" s="3" t="s">
        <v>12</v>
      </c>
      <c r="B98" s="2" t="s">
        <v>104</v>
      </c>
      <c r="C98" s="2" t="s">
        <v>31</v>
      </c>
      <c r="D98" s="2" t="s">
        <v>39</v>
      </c>
      <c r="E98" s="3" t="s">
        <v>14</v>
      </c>
      <c r="G98" s="12" t="s">
        <v>86</v>
      </c>
      <c r="H98" s="2" t="s">
        <v>47</v>
      </c>
    </row>
    <row r="99" spans="1:8" x14ac:dyDescent="0.25">
      <c r="A99" s="3" t="s">
        <v>12</v>
      </c>
      <c r="B99" s="2" t="s">
        <v>104</v>
      </c>
      <c r="C99" s="2" t="s">
        <v>31</v>
      </c>
      <c r="D99" s="2" t="s">
        <v>39</v>
      </c>
      <c r="E99" s="3" t="s">
        <v>13</v>
      </c>
      <c r="G99" s="12" t="s">
        <v>86</v>
      </c>
      <c r="H99" s="2" t="s">
        <v>88</v>
      </c>
    </row>
    <row r="100" spans="1:8" x14ac:dyDescent="0.25">
      <c r="A100" s="3" t="s">
        <v>12</v>
      </c>
      <c r="B100" s="2" t="s">
        <v>104</v>
      </c>
      <c r="C100" s="2" t="s">
        <v>31</v>
      </c>
      <c r="D100" s="2" t="s">
        <v>39</v>
      </c>
      <c r="E100" s="3" t="s">
        <v>10</v>
      </c>
      <c r="F100" s="2" t="s">
        <v>174</v>
      </c>
      <c r="G100" s="12" t="s">
        <v>86</v>
      </c>
      <c r="H100" s="2" t="s">
        <v>88</v>
      </c>
    </row>
    <row r="101" spans="1:8" x14ac:dyDescent="0.25">
      <c r="A101" s="3" t="s">
        <v>22</v>
      </c>
      <c r="B101" s="2" t="s">
        <v>105</v>
      </c>
      <c r="C101" s="2" t="s">
        <v>31</v>
      </c>
      <c r="D101" s="2" t="s">
        <v>41</v>
      </c>
      <c r="E101" s="3" t="s">
        <v>21</v>
      </c>
      <c r="G101" s="12" t="s">
        <v>86</v>
      </c>
      <c r="H101" s="2" t="s">
        <v>88</v>
      </c>
    </row>
    <row r="102" spans="1:8" x14ac:dyDescent="0.25">
      <c r="A102" s="3" t="s">
        <v>22</v>
      </c>
      <c r="B102" s="2" t="s">
        <v>105</v>
      </c>
      <c r="C102" s="2" t="s">
        <v>31</v>
      </c>
      <c r="D102" s="2" t="s">
        <v>41</v>
      </c>
      <c r="E102" s="3" t="s">
        <v>46</v>
      </c>
      <c r="G102" s="12" t="s">
        <v>86</v>
      </c>
      <c r="H102" s="2" t="s">
        <v>89</v>
      </c>
    </row>
    <row r="103" spans="1:8" x14ac:dyDescent="0.25">
      <c r="A103" s="3" t="s">
        <v>22</v>
      </c>
      <c r="B103" s="2" t="s">
        <v>105</v>
      </c>
      <c r="C103" s="2" t="s">
        <v>31</v>
      </c>
      <c r="D103" s="2" t="s">
        <v>41</v>
      </c>
      <c r="E103" s="3" t="s">
        <v>24</v>
      </c>
      <c r="G103" s="12" t="s">
        <v>86</v>
      </c>
      <c r="H103" s="2" t="s">
        <v>89</v>
      </c>
    </row>
    <row r="104" spans="1:8" x14ac:dyDescent="0.25">
      <c r="A104" s="3" t="s">
        <v>22</v>
      </c>
      <c r="B104" s="2" t="s">
        <v>105</v>
      </c>
      <c r="C104" s="2" t="s">
        <v>31</v>
      </c>
      <c r="D104" s="2" t="s">
        <v>41</v>
      </c>
      <c r="E104" s="3" t="s">
        <v>23</v>
      </c>
      <c r="G104" s="12" t="s">
        <v>86</v>
      </c>
      <c r="H104" s="2" t="s">
        <v>89</v>
      </c>
    </row>
    <row r="105" spans="1:8" x14ac:dyDescent="0.25">
      <c r="A105" s="3" t="s">
        <v>22</v>
      </c>
      <c r="B105" s="2" t="s">
        <v>105</v>
      </c>
      <c r="C105" s="2" t="s">
        <v>31</v>
      </c>
      <c r="D105" s="2" t="s">
        <v>41</v>
      </c>
      <c r="E105" s="3" t="s">
        <v>25</v>
      </c>
      <c r="F105" s="2" t="s">
        <v>175</v>
      </c>
      <c r="G105" s="12" t="s">
        <v>86</v>
      </c>
      <c r="H105" s="2" t="s">
        <v>100</v>
      </c>
    </row>
    <row r="106" spans="1:8" x14ac:dyDescent="0.25">
      <c r="A106" s="3" t="s">
        <v>22</v>
      </c>
      <c r="B106" s="2" t="s">
        <v>105</v>
      </c>
      <c r="C106" s="2" t="s">
        <v>31</v>
      </c>
      <c r="D106" s="2" t="s">
        <v>41</v>
      </c>
      <c r="E106" s="3" t="s">
        <v>47</v>
      </c>
      <c r="G106" s="12" t="s">
        <v>86</v>
      </c>
      <c r="H106" s="2" t="s">
        <v>47</v>
      </c>
    </row>
    <row r="107" spans="1:8" ht="30" x14ac:dyDescent="0.25">
      <c r="A107" s="3" t="s">
        <v>26</v>
      </c>
      <c r="B107" s="2" t="s">
        <v>105</v>
      </c>
      <c r="C107" s="2" t="s">
        <v>31</v>
      </c>
      <c r="D107" s="2" t="s">
        <v>42</v>
      </c>
      <c r="E107" s="3" t="s">
        <v>28</v>
      </c>
      <c r="G107" s="12" t="s">
        <v>87</v>
      </c>
      <c r="H107" s="2" t="s">
        <v>73</v>
      </c>
    </row>
    <row r="108" spans="1:8" x14ac:dyDescent="0.25">
      <c r="A108" s="3" t="s">
        <v>26</v>
      </c>
      <c r="B108" s="2" t="s">
        <v>105</v>
      </c>
      <c r="C108" s="2" t="s">
        <v>31</v>
      </c>
      <c r="D108" s="2" t="s">
        <v>42</v>
      </c>
      <c r="E108" s="3" t="s">
        <v>27</v>
      </c>
      <c r="G108" s="12" t="s">
        <v>86</v>
      </c>
      <c r="H108" s="2" t="s">
        <v>73</v>
      </c>
    </row>
    <row r="109" spans="1:8" x14ac:dyDescent="0.25">
      <c r="A109" s="3" t="s">
        <v>20</v>
      </c>
      <c r="B109" s="2" t="s">
        <v>104</v>
      </c>
      <c r="C109" s="2" t="s">
        <v>31</v>
      </c>
      <c r="D109" s="2" t="s">
        <v>40</v>
      </c>
      <c r="E109" s="6" t="s">
        <v>10</v>
      </c>
      <c r="F109" s="17"/>
      <c r="G109" s="12" t="s">
        <v>87</v>
      </c>
      <c r="H109" s="2" t="s">
        <v>88</v>
      </c>
    </row>
    <row r="110" spans="1:8" x14ac:dyDescent="0.25">
      <c r="A110" s="3" t="s">
        <v>20</v>
      </c>
      <c r="B110" s="2" t="s">
        <v>104</v>
      </c>
      <c r="C110" s="2" t="s">
        <v>31</v>
      </c>
      <c r="D110" s="2" t="s">
        <v>40</v>
      </c>
      <c r="E110" s="3" t="s">
        <v>45</v>
      </c>
      <c r="G110" s="12" t="s">
        <v>86</v>
      </c>
      <c r="H110" s="2" t="s">
        <v>88</v>
      </c>
    </row>
    <row r="111" spans="1:8" x14ac:dyDescent="0.25">
      <c r="A111" s="3" t="s">
        <v>20</v>
      </c>
      <c r="B111" s="2" t="s">
        <v>104</v>
      </c>
      <c r="C111" s="2" t="s">
        <v>31</v>
      </c>
      <c r="D111" s="2" t="s">
        <v>40</v>
      </c>
      <c r="E111" s="3" t="s">
        <v>21</v>
      </c>
      <c r="F111" s="2" t="s">
        <v>176</v>
      </c>
      <c r="G111" s="12" t="s">
        <v>86</v>
      </c>
      <c r="H111" s="2" t="s">
        <v>88</v>
      </c>
    </row>
    <row r="112" spans="1:8" x14ac:dyDescent="0.25">
      <c r="A112" s="3" t="s">
        <v>29</v>
      </c>
      <c r="B112" s="2" t="s">
        <v>103</v>
      </c>
      <c r="C112" s="2" t="s">
        <v>31</v>
      </c>
      <c r="D112" s="2" t="s">
        <v>43</v>
      </c>
      <c r="E112" s="3" t="s">
        <v>154</v>
      </c>
      <c r="F112" s="2" t="s">
        <v>173</v>
      </c>
      <c r="G112" s="12" t="s">
        <v>86</v>
      </c>
      <c r="H112" s="2" t="s">
        <v>90</v>
      </c>
    </row>
    <row r="113" spans="1:8" x14ac:dyDescent="0.25">
      <c r="A113" s="3" t="s">
        <v>29</v>
      </c>
      <c r="B113" s="2" t="s">
        <v>103</v>
      </c>
      <c r="C113" s="2" t="s">
        <v>31</v>
      </c>
      <c r="D113" s="2" t="s">
        <v>43</v>
      </c>
      <c r="E113" s="3" t="s">
        <v>155</v>
      </c>
      <c r="G113" s="12" t="s">
        <v>86</v>
      </c>
      <c r="H113" s="2" t="s">
        <v>90</v>
      </c>
    </row>
    <row r="114" spans="1:8" x14ac:dyDescent="0.25">
      <c r="A114" s="3" t="s">
        <v>29</v>
      </c>
      <c r="B114" s="2" t="s">
        <v>103</v>
      </c>
      <c r="C114" s="2" t="s">
        <v>31</v>
      </c>
      <c r="D114" s="2" t="s">
        <v>43</v>
      </c>
      <c r="E114" s="3" t="s">
        <v>156</v>
      </c>
      <c r="G114" s="12" t="s">
        <v>86</v>
      </c>
      <c r="H114" s="2" t="s">
        <v>90</v>
      </c>
    </row>
    <row r="115" spans="1:8" x14ac:dyDescent="0.25">
      <c r="A115" s="3" t="s">
        <v>29</v>
      </c>
      <c r="B115" s="2" t="s">
        <v>103</v>
      </c>
      <c r="C115" s="2" t="s">
        <v>31</v>
      </c>
      <c r="D115" s="2" t="s">
        <v>43</v>
      </c>
      <c r="E115" s="3" t="s">
        <v>168</v>
      </c>
      <c r="F115" s="2" t="s">
        <v>173</v>
      </c>
      <c r="G115" s="12" t="s">
        <v>86</v>
      </c>
      <c r="H115" s="2" t="s">
        <v>100</v>
      </c>
    </row>
    <row r="116" spans="1:8" x14ac:dyDescent="0.25">
      <c r="A116" s="3" t="s">
        <v>3</v>
      </c>
      <c r="B116" s="2" t="s">
        <v>106</v>
      </c>
      <c r="C116" s="2" t="s">
        <v>31</v>
      </c>
      <c r="D116" s="2" t="s">
        <v>38</v>
      </c>
      <c r="E116" s="2" t="s">
        <v>81</v>
      </c>
      <c r="G116" s="12" t="s">
        <v>87</v>
      </c>
      <c r="H116" s="2" t="s">
        <v>73</v>
      </c>
    </row>
    <row r="117" spans="1:8" x14ac:dyDescent="0.25">
      <c r="A117" s="3" t="s">
        <v>3</v>
      </c>
      <c r="B117" s="2" t="s">
        <v>106</v>
      </c>
      <c r="C117" s="2" t="s">
        <v>31</v>
      </c>
      <c r="D117" s="2" t="s">
        <v>38</v>
      </c>
      <c r="E117" s="2" t="s">
        <v>44</v>
      </c>
      <c r="G117" s="12" t="s">
        <v>87</v>
      </c>
      <c r="H117" s="2" t="s">
        <v>88</v>
      </c>
    </row>
    <row r="118" spans="1:8" x14ac:dyDescent="0.25">
      <c r="A118" s="3" t="s">
        <v>3</v>
      </c>
      <c r="B118" s="2" t="s">
        <v>106</v>
      </c>
      <c r="C118" s="2" t="s">
        <v>31</v>
      </c>
      <c r="D118" s="2" t="s">
        <v>38</v>
      </c>
      <c r="E118" s="3" t="s">
        <v>10</v>
      </c>
      <c r="G118" s="12" t="s">
        <v>87</v>
      </c>
      <c r="H118" s="2" t="s">
        <v>88</v>
      </c>
    </row>
    <row r="119" spans="1:8" x14ac:dyDescent="0.25">
      <c r="A119" s="3" t="s">
        <v>3</v>
      </c>
      <c r="B119" s="2" t="s">
        <v>106</v>
      </c>
      <c r="C119" s="2" t="s">
        <v>31</v>
      </c>
      <c r="D119" s="2" t="s">
        <v>38</v>
      </c>
      <c r="E119" s="3" t="s">
        <v>11</v>
      </c>
      <c r="F119" s="2" t="s">
        <v>173</v>
      </c>
      <c r="G119" s="12" t="s">
        <v>87</v>
      </c>
      <c r="H119" s="2" t="s">
        <v>98</v>
      </c>
    </row>
    <row r="120" spans="1:8" ht="30" x14ac:dyDescent="0.25">
      <c r="A120" s="3" t="s">
        <v>3</v>
      </c>
      <c r="B120" s="2" t="s">
        <v>106</v>
      </c>
      <c r="C120" s="2" t="s">
        <v>31</v>
      </c>
      <c r="D120" s="2" t="s">
        <v>38</v>
      </c>
      <c r="E120" s="3" t="s">
        <v>6</v>
      </c>
      <c r="F120" s="2" t="s">
        <v>173</v>
      </c>
      <c r="G120" s="12" t="s">
        <v>86</v>
      </c>
      <c r="H120" s="2" t="s">
        <v>47</v>
      </c>
    </row>
    <row r="121" spans="1:8" s="12" customFormat="1" ht="30" x14ac:dyDescent="0.25">
      <c r="A121" s="16" t="s">
        <v>3</v>
      </c>
      <c r="B121" s="12" t="s">
        <v>106</v>
      </c>
      <c r="C121" s="12" t="s">
        <v>31</v>
      </c>
      <c r="D121" s="12" t="s">
        <v>38</v>
      </c>
      <c r="E121" s="15" t="s">
        <v>6</v>
      </c>
      <c r="F121" s="12" t="s">
        <v>173</v>
      </c>
      <c r="G121" s="12" t="s">
        <v>86</v>
      </c>
      <c r="H121" s="12" t="s">
        <v>47</v>
      </c>
    </row>
    <row r="122" spans="1:8" x14ac:dyDescent="0.25">
      <c r="A122" s="3" t="s">
        <v>3</v>
      </c>
      <c r="B122" s="2" t="s">
        <v>106</v>
      </c>
      <c r="C122" s="2" t="s">
        <v>31</v>
      </c>
      <c r="D122" s="2" t="s">
        <v>38</v>
      </c>
      <c r="E122" s="3" t="s">
        <v>154</v>
      </c>
      <c r="G122" s="12" t="s">
        <v>86</v>
      </c>
      <c r="H122" s="2" t="s">
        <v>90</v>
      </c>
    </row>
    <row r="123" spans="1:8" x14ac:dyDescent="0.25">
      <c r="A123" s="3" t="s">
        <v>3</v>
      </c>
      <c r="B123" s="2" t="s">
        <v>106</v>
      </c>
      <c r="C123" s="2" t="s">
        <v>31</v>
      </c>
      <c r="D123" s="2" t="s">
        <v>38</v>
      </c>
      <c r="E123" s="3" t="s">
        <v>155</v>
      </c>
      <c r="G123" s="12" t="s">
        <v>86</v>
      </c>
      <c r="H123" s="2" t="s">
        <v>90</v>
      </c>
    </row>
    <row r="124" spans="1:8" x14ac:dyDescent="0.25">
      <c r="A124" s="3" t="s">
        <v>3</v>
      </c>
      <c r="B124" s="2" t="s">
        <v>106</v>
      </c>
      <c r="C124" s="2" t="s">
        <v>31</v>
      </c>
      <c r="D124" s="2" t="s">
        <v>38</v>
      </c>
      <c r="E124" s="3" t="s">
        <v>156</v>
      </c>
      <c r="G124" s="12" t="s">
        <v>86</v>
      </c>
      <c r="H124" s="2" t="s">
        <v>90</v>
      </c>
    </row>
    <row r="125" spans="1:8" x14ac:dyDescent="0.25">
      <c r="A125" s="3" t="s">
        <v>3</v>
      </c>
      <c r="B125" s="2" t="s">
        <v>106</v>
      </c>
      <c r="C125" s="2" t="s">
        <v>31</v>
      </c>
      <c r="D125" s="2" t="s">
        <v>38</v>
      </c>
      <c r="E125" s="3" t="s">
        <v>169</v>
      </c>
      <c r="G125" s="12" t="s">
        <v>86</v>
      </c>
      <c r="H125" s="2" t="s">
        <v>100</v>
      </c>
    </row>
    <row r="126" spans="1:8" x14ac:dyDescent="0.25">
      <c r="A126" s="3" t="s">
        <v>3</v>
      </c>
      <c r="B126" s="2" t="s">
        <v>106</v>
      </c>
      <c r="C126" s="2" t="s">
        <v>31</v>
      </c>
      <c r="D126" s="2" t="s">
        <v>38</v>
      </c>
      <c r="E126" s="3" t="s">
        <v>4</v>
      </c>
      <c r="G126" s="12" t="s">
        <v>86</v>
      </c>
      <c r="H126" s="2" t="s">
        <v>88</v>
      </c>
    </row>
    <row r="127" spans="1:8" ht="30" x14ac:dyDescent="0.25">
      <c r="A127" s="3" t="s">
        <v>3</v>
      </c>
      <c r="B127" s="2" t="s">
        <v>106</v>
      </c>
      <c r="C127" s="2" t="s">
        <v>31</v>
      </c>
      <c r="D127" s="2" t="s">
        <v>38</v>
      </c>
      <c r="E127" s="3" t="s">
        <v>9</v>
      </c>
      <c r="G127" s="12" t="s">
        <v>86</v>
      </c>
      <c r="H127" s="2" t="s">
        <v>73</v>
      </c>
    </row>
    <row r="128" spans="1:8" x14ac:dyDescent="0.25">
      <c r="A128" s="3" t="s">
        <v>3</v>
      </c>
      <c r="B128" s="2" t="s">
        <v>106</v>
      </c>
      <c r="C128" s="2" t="s">
        <v>31</v>
      </c>
      <c r="D128" s="2" t="s">
        <v>38</v>
      </c>
      <c r="E128" s="3" t="s">
        <v>7</v>
      </c>
      <c r="F128" s="2" t="s">
        <v>177</v>
      </c>
      <c r="G128" s="12" t="s">
        <v>86</v>
      </c>
      <c r="H128" s="2" t="s">
        <v>100</v>
      </c>
    </row>
    <row r="129" spans="1:8" x14ac:dyDescent="0.25">
      <c r="A129" s="3" t="s">
        <v>3</v>
      </c>
      <c r="B129" s="2" t="s">
        <v>106</v>
      </c>
      <c r="C129" s="2" t="s">
        <v>31</v>
      </c>
      <c r="D129" s="2" t="s">
        <v>38</v>
      </c>
      <c r="E129" s="3" t="s">
        <v>8</v>
      </c>
      <c r="G129" s="12" t="s">
        <v>86</v>
      </c>
      <c r="H129" s="2" t="s">
        <v>98</v>
      </c>
    </row>
    <row r="130" spans="1:8" x14ac:dyDescent="0.25">
      <c r="A130" s="3" t="s">
        <v>3</v>
      </c>
      <c r="B130" s="2" t="s">
        <v>106</v>
      </c>
      <c r="C130" s="2" t="s">
        <v>31</v>
      </c>
      <c r="D130" s="2" t="s">
        <v>38</v>
      </c>
      <c r="E130" s="3" t="s">
        <v>5</v>
      </c>
      <c r="F130" s="2" t="s">
        <v>178</v>
      </c>
      <c r="G130" s="12" t="s">
        <v>86</v>
      </c>
      <c r="H130" s="2" t="s">
        <v>100</v>
      </c>
    </row>
    <row r="131" spans="1:8" x14ac:dyDescent="0.25">
      <c r="A131" s="2" t="s">
        <v>61</v>
      </c>
      <c r="B131" s="2" t="s">
        <v>107</v>
      </c>
      <c r="C131" s="2" t="s">
        <v>30</v>
      </c>
      <c r="D131" s="2" t="s">
        <v>126</v>
      </c>
      <c r="E131" s="2" t="s">
        <v>44</v>
      </c>
      <c r="F131" s="2" t="s">
        <v>183</v>
      </c>
      <c r="G131" s="12" t="s">
        <v>87</v>
      </c>
      <c r="H131" s="2" t="s">
        <v>88</v>
      </c>
    </row>
    <row r="132" spans="1:8" x14ac:dyDescent="0.25">
      <c r="A132" s="2" t="s">
        <v>61</v>
      </c>
      <c r="B132" s="2" t="s">
        <v>107</v>
      </c>
      <c r="C132" s="2" t="s">
        <v>30</v>
      </c>
      <c r="D132" s="2" t="s">
        <v>126</v>
      </c>
      <c r="E132" s="2" t="s">
        <v>44</v>
      </c>
      <c r="G132" s="12" t="s">
        <v>86</v>
      </c>
      <c r="H132" s="2" t="s">
        <v>88</v>
      </c>
    </row>
    <row r="133" spans="1:8" x14ac:dyDescent="0.25">
      <c r="A133" s="2" t="s">
        <v>61</v>
      </c>
      <c r="B133" s="2" t="s">
        <v>107</v>
      </c>
      <c r="C133" s="2" t="s">
        <v>30</v>
      </c>
      <c r="D133" s="2" t="s">
        <v>126</v>
      </c>
      <c r="E133" s="2" t="s">
        <v>62</v>
      </c>
      <c r="G133" s="12" t="s">
        <v>86</v>
      </c>
      <c r="H133" s="2" t="s">
        <v>88</v>
      </c>
    </row>
    <row r="134" spans="1:8" x14ac:dyDescent="0.25">
      <c r="A134" s="2" t="s">
        <v>61</v>
      </c>
      <c r="B134" s="2" t="s">
        <v>107</v>
      </c>
      <c r="C134" s="2" t="s">
        <v>30</v>
      </c>
      <c r="D134" s="2" t="s">
        <v>126</v>
      </c>
      <c r="E134" s="2" t="s">
        <v>21</v>
      </c>
      <c r="G134" s="12" t="s">
        <v>86</v>
      </c>
      <c r="H134" s="2" t="s">
        <v>88</v>
      </c>
    </row>
    <row r="135" spans="1:8" x14ac:dyDescent="0.25">
      <c r="A135" s="2" t="s">
        <v>63</v>
      </c>
      <c r="B135" s="2" t="s">
        <v>107</v>
      </c>
      <c r="C135" s="2" t="s">
        <v>30</v>
      </c>
      <c r="D135" s="2" t="s">
        <v>126</v>
      </c>
      <c r="E135" s="2" t="s">
        <v>155</v>
      </c>
      <c r="G135" s="12" t="s">
        <v>86</v>
      </c>
      <c r="H135" s="2" t="s">
        <v>90</v>
      </c>
    </row>
    <row r="136" spans="1:8" x14ac:dyDescent="0.25">
      <c r="A136" s="2" t="s">
        <v>63</v>
      </c>
      <c r="B136" s="2" t="s">
        <v>107</v>
      </c>
      <c r="C136" s="2" t="s">
        <v>30</v>
      </c>
      <c r="D136" s="2" t="s">
        <v>126</v>
      </c>
      <c r="E136" s="2" t="s">
        <v>156</v>
      </c>
      <c r="G136" s="12" t="s">
        <v>86</v>
      </c>
      <c r="H136" s="2" t="s">
        <v>90</v>
      </c>
    </row>
    <row r="137" spans="1:8" x14ac:dyDescent="0.25">
      <c r="A137" s="2" t="s">
        <v>63</v>
      </c>
      <c r="B137" s="2" t="s">
        <v>107</v>
      </c>
      <c r="C137" s="2" t="s">
        <v>30</v>
      </c>
      <c r="D137" s="2" t="s">
        <v>126</v>
      </c>
      <c r="E137" s="2" t="s">
        <v>170</v>
      </c>
      <c r="G137" s="12" t="s">
        <v>86</v>
      </c>
      <c r="H137" s="2" t="s">
        <v>100</v>
      </c>
    </row>
    <row r="138" spans="1:8" x14ac:dyDescent="0.25">
      <c r="A138" s="2" t="s">
        <v>63</v>
      </c>
      <c r="B138" s="2" t="s">
        <v>107</v>
      </c>
      <c r="C138" s="2" t="s">
        <v>30</v>
      </c>
      <c r="D138" s="2" t="s">
        <v>126</v>
      </c>
      <c r="E138" s="2" t="s">
        <v>47</v>
      </c>
      <c r="G138" s="12" t="s">
        <v>86</v>
      </c>
      <c r="H138" s="2" t="s">
        <v>47</v>
      </c>
    </row>
    <row r="139" spans="1:8" x14ac:dyDescent="0.25">
      <c r="A139" s="3" t="s">
        <v>51</v>
      </c>
      <c r="B139" s="2" t="s">
        <v>108</v>
      </c>
      <c r="C139" s="2" t="s">
        <v>30</v>
      </c>
      <c r="D139" s="2" t="s">
        <v>127</v>
      </c>
      <c r="E139" s="2" t="s">
        <v>49</v>
      </c>
      <c r="G139" s="12" t="s">
        <v>86</v>
      </c>
      <c r="H139" s="2" t="s">
        <v>88</v>
      </c>
    </row>
    <row r="140" spans="1:8" x14ac:dyDescent="0.25">
      <c r="A140" s="3" t="s">
        <v>51</v>
      </c>
      <c r="B140" s="2" t="s">
        <v>108</v>
      </c>
      <c r="C140" s="2" t="s">
        <v>30</v>
      </c>
      <c r="D140" s="2" t="s">
        <v>127</v>
      </c>
      <c r="E140" s="3" t="s">
        <v>21</v>
      </c>
      <c r="G140" s="12" t="s">
        <v>86</v>
      </c>
      <c r="H140" s="2" t="s">
        <v>88</v>
      </c>
    </row>
    <row r="141" spans="1:8" x14ac:dyDescent="0.25">
      <c r="A141" s="3" t="s">
        <v>51</v>
      </c>
      <c r="B141" s="2" t="s">
        <v>108</v>
      </c>
      <c r="C141" s="2" t="s">
        <v>30</v>
      </c>
      <c r="D141" s="2" t="s">
        <v>127</v>
      </c>
      <c r="E141" s="2" t="s">
        <v>23</v>
      </c>
      <c r="G141" s="12" t="s">
        <v>86</v>
      </c>
      <c r="H141" s="2" t="s">
        <v>89</v>
      </c>
    </row>
    <row r="142" spans="1:8" x14ac:dyDescent="0.25">
      <c r="A142" s="3" t="s">
        <v>48</v>
      </c>
      <c r="B142" s="2" t="s">
        <v>108</v>
      </c>
      <c r="C142" s="2" t="s">
        <v>30</v>
      </c>
      <c r="D142" s="2" t="s">
        <v>128</v>
      </c>
      <c r="E142" s="2" t="s">
        <v>17</v>
      </c>
      <c r="G142" s="12" t="s">
        <v>87</v>
      </c>
      <c r="H142" s="2" t="s">
        <v>74</v>
      </c>
    </row>
    <row r="143" spans="1:8" x14ac:dyDescent="0.25">
      <c r="A143" s="3" t="s">
        <v>48</v>
      </c>
      <c r="B143" s="2" t="s">
        <v>108</v>
      </c>
      <c r="C143" s="2" t="s">
        <v>30</v>
      </c>
      <c r="D143" s="2" t="s">
        <v>128</v>
      </c>
      <c r="E143" s="3" t="s">
        <v>49</v>
      </c>
      <c r="G143" s="12" t="s">
        <v>87</v>
      </c>
      <c r="H143" s="2" t="s">
        <v>88</v>
      </c>
    </row>
    <row r="144" spans="1:8" x14ac:dyDescent="0.25">
      <c r="A144" s="3" t="s">
        <v>48</v>
      </c>
      <c r="B144" s="2" t="s">
        <v>108</v>
      </c>
      <c r="C144" s="2" t="s">
        <v>30</v>
      </c>
      <c r="D144" s="2" t="s">
        <v>128</v>
      </c>
      <c r="E144" s="3" t="s">
        <v>10</v>
      </c>
      <c r="G144" s="12" t="s">
        <v>87</v>
      </c>
      <c r="H144" s="2" t="s">
        <v>88</v>
      </c>
    </row>
    <row r="145" spans="1:8" x14ac:dyDescent="0.25">
      <c r="A145" s="3" t="s">
        <v>48</v>
      </c>
      <c r="B145" s="2" t="s">
        <v>108</v>
      </c>
      <c r="C145" s="2" t="s">
        <v>30</v>
      </c>
      <c r="D145" s="2" t="s">
        <v>128</v>
      </c>
      <c r="E145" s="3" t="s">
        <v>21</v>
      </c>
      <c r="G145" s="12" t="s">
        <v>87</v>
      </c>
      <c r="H145" s="2" t="s">
        <v>88</v>
      </c>
    </row>
    <row r="146" spans="1:8" x14ac:dyDescent="0.25">
      <c r="A146" s="3" t="s">
        <v>48</v>
      </c>
      <c r="B146" s="2" t="s">
        <v>108</v>
      </c>
      <c r="C146" s="2" t="s">
        <v>30</v>
      </c>
      <c r="D146" s="2" t="s">
        <v>128</v>
      </c>
      <c r="E146" s="3" t="s">
        <v>16</v>
      </c>
      <c r="G146" s="12" t="s">
        <v>87</v>
      </c>
      <c r="H146" s="2" t="s">
        <v>74</v>
      </c>
    </row>
    <row r="147" spans="1:8" x14ac:dyDescent="0.25">
      <c r="A147" s="3" t="s">
        <v>48</v>
      </c>
      <c r="B147" s="2" t="s">
        <v>108</v>
      </c>
      <c r="C147" s="2" t="s">
        <v>30</v>
      </c>
      <c r="D147" s="2" t="s">
        <v>128</v>
      </c>
      <c r="E147" s="3" t="s">
        <v>49</v>
      </c>
      <c r="F147" s="2" t="s">
        <v>180</v>
      </c>
      <c r="G147" s="12" t="s">
        <v>86</v>
      </c>
      <c r="H147" s="2" t="s">
        <v>88</v>
      </c>
    </row>
    <row r="148" spans="1:8" x14ac:dyDescent="0.25">
      <c r="A148" s="3" t="s">
        <v>48</v>
      </c>
      <c r="B148" s="2" t="s">
        <v>108</v>
      </c>
      <c r="C148" s="2" t="s">
        <v>30</v>
      </c>
      <c r="D148" s="2" t="s">
        <v>128</v>
      </c>
      <c r="E148" s="3" t="s">
        <v>50</v>
      </c>
      <c r="G148" s="12" t="s">
        <v>86</v>
      </c>
      <c r="H148" s="2" t="s">
        <v>88</v>
      </c>
    </row>
    <row r="149" spans="1:8" x14ac:dyDescent="0.25">
      <c r="A149" s="3" t="s">
        <v>48</v>
      </c>
      <c r="B149" s="2" t="s">
        <v>108</v>
      </c>
      <c r="C149" s="2" t="s">
        <v>30</v>
      </c>
      <c r="D149" s="2" t="s">
        <v>128</v>
      </c>
      <c r="E149" s="3" t="s">
        <v>21</v>
      </c>
      <c r="G149" s="12" t="s">
        <v>86</v>
      </c>
      <c r="H149" s="2" t="s">
        <v>88</v>
      </c>
    </row>
    <row r="150" spans="1:8" x14ac:dyDescent="0.25">
      <c r="A150" s="2" t="s">
        <v>52</v>
      </c>
      <c r="B150" s="2" t="s">
        <v>107</v>
      </c>
      <c r="C150" s="2" t="s">
        <v>30</v>
      </c>
      <c r="D150" s="2" t="s">
        <v>129</v>
      </c>
      <c r="E150" s="2" t="s">
        <v>53</v>
      </c>
      <c r="F150" s="2" t="s">
        <v>180</v>
      </c>
      <c r="G150" s="12" t="s">
        <v>86</v>
      </c>
      <c r="H150" s="2" t="s">
        <v>90</v>
      </c>
    </row>
    <row r="151" spans="1:8" x14ac:dyDescent="0.25">
      <c r="A151" s="2" t="s">
        <v>54</v>
      </c>
      <c r="B151" s="2" t="s">
        <v>108</v>
      </c>
      <c r="C151" s="2" t="s">
        <v>30</v>
      </c>
      <c r="D151" s="2" t="s">
        <v>130</v>
      </c>
      <c r="E151" s="2" t="s">
        <v>59</v>
      </c>
      <c r="G151" s="12" t="s">
        <v>87</v>
      </c>
      <c r="H151" s="2" t="s">
        <v>89</v>
      </c>
    </row>
    <row r="152" spans="1:8" x14ac:dyDescent="0.25">
      <c r="A152" s="2" t="s">
        <v>54</v>
      </c>
      <c r="B152" s="2" t="s">
        <v>108</v>
      </c>
      <c r="C152" s="2" t="s">
        <v>30</v>
      </c>
      <c r="D152" s="2" t="s">
        <v>130</v>
      </c>
      <c r="E152" s="2" t="s">
        <v>60</v>
      </c>
      <c r="F152" s="2" t="s">
        <v>180</v>
      </c>
      <c r="G152" s="12" t="s">
        <v>87</v>
      </c>
      <c r="H152" s="2" t="s">
        <v>100</v>
      </c>
    </row>
    <row r="153" spans="1:8" x14ac:dyDescent="0.25">
      <c r="A153" s="2" t="s">
        <v>54</v>
      </c>
      <c r="B153" s="2" t="s">
        <v>108</v>
      </c>
      <c r="C153" s="2" t="s">
        <v>30</v>
      </c>
      <c r="D153" s="2" t="s">
        <v>130</v>
      </c>
      <c r="E153" s="2" t="s">
        <v>58</v>
      </c>
      <c r="G153" s="12" t="s">
        <v>87</v>
      </c>
      <c r="H153" s="2" t="s">
        <v>89</v>
      </c>
    </row>
    <row r="154" spans="1:8" x14ac:dyDescent="0.25">
      <c r="A154" s="2" t="s">
        <v>54</v>
      </c>
      <c r="B154" s="2" t="s">
        <v>108</v>
      </c>
      <c r="C154" s="2" t="s">
        <v>30</v>
      </c>
      <c r="D154" s="2" t="s">
        <v>130</v>
      </c>
      <c r="E154" s="2" t="s">
        <v>57</v>
      </c>
      <c r="G154" s="12" t="s">
        <v>86</v>
      </c>
      <c r="H154" s="2" t="s">
        <v>89</v>
      </c>
    </row>
    <row r="155" spans="1:8" x14ac:dyDescent="0.25">
      <c r="A155" s="2" t="s">
        <v>54</v>
      </c>
      <c r="B155" s="2" t="s">
        <v>108</v>
      </c>
      <c r="C155" s="2" t="s">
        <v>30</v>
      </c>
      <c r="D155" s="2" t="s">
        <v>130</v>
      </c>
      <c r="E155" s="2" t="s">
        <v>55</v>
      </c>
      <c r="G155" s="12" t="s">
        <v>86</v>
      </c>
      <c r="H155" s="2" t="s">
        <v>89</v>
      </c>
    </row>
    <row r="156" spans="1:8" x14ac:dyDescent="0.25">
      <c r="A156" s="2" t="s">
        <v>54</v>
      </c>
      <c r="B156" s="2" t="s">
        <v>108</v>
      </c>
      <c r="C156" s="2" t="s">
        <v>30</v>
      </c>
      <c r="D156" s="2" t="s">
        <v>130</v>
      </c>
      <c r="E156" s="2" t="s">
        <v>56</v>
      </c>
      <c r="G156" s="12" t="s">
        <v>86</v>
      </c>
      <c r="H156" s="2" t="s">
        <v>89</v>
      </c>
    </row>
    <row r="157" spans="1:8" x14ac:dyDescent="0.25">
      <c r="A157" s="2" t="s">
        <v>54</v>
      </c>
      <c r="B157" s="2" t="s">
        <v>108</v>
      </c>
      <c r="C157" s="2" t="s">
        <v>30</v>
      </c>
      <c r="D157" s="2" t="s">
        <v>130</v>
      </c>
      <c r="E157" s="2" t="s">
        <v>23</v>
      </c>
      <c r="G157" s="12" t="s">
        <v>86</v>
      </c>
      <c r="H157" s="2" t="s">
        <v>89</v>
      </c>
    </row>
  </sheetData>
  <autoFilter ref="A1:H157"/>
  <sortState ref="A2:T151">
    <sortCondition ref="C2:C151"/>
    <sortCondition ref="A2:A151"/>
    <sortCondition ref="G2:G151"/>
  </sortState>
  <hyperlinks>
    <hyperlink ref="D33" r:id="rId1"/>
    <hyperlink ref="D34:D37" r:id="rId2" display="https://irmage.ujf-grenoble.fr/accueil"/>
    <hyperlink ref="D28" r:id="rId3"/>
    <hyperlink ref="D29:D32" r:id="rId4" display="http://www.biotech-pipeline.fr/fr/in-vivo/imagerie-nucleaire-du-petit-animal"/>
    <hyperlink ref="D38:D40" r:id="rId5" display="https://irmage.ujf-grenoble.fr/accueil"/>
    <hyperlink ref="D41:D43" r:id="rId6" display="http://www.biotech-pipeline.fr/fr/in-vivo/imagerie-optique-du-petit-animal"/>
    <hyperlink ref="D44" r:id="rId7"/>
    <hyperlink ref="D42" r:id="rId8"/>
  </hyperlinks>
  <pageMargins left="0.7" right="0.7" top="0.75" bottom="0.75" header="0.3" footer="0.3"/>
  <pageSetup paperSize="9" orientation="portrait" r:id="rId9"/>
  <legacyDrawing r:id="rId1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10B9D074-EC09-455B-888B-CF96B44C002C}">
            <xm:f>NOT(ISERROR(SEARCH(listes!$C$8,H1)))</xm:f>
            <xm:f>listes!$C$8</xm:f>
            <x14:dxf>
              <fill>
                <patternFill>
                  <bgColor rgb="FF7030A0"/>
                </patternFill>
              </fill>
            </x14:dxf>
          </x14:cfRule>
          <x14:cfRule type="containsText" priority="4" operator="containsText" id="{5B32CB34-0527-4A0D-B109-1AE2BB50DC08}">
            <xm:f>NOT(ISERROR(SEARCH(listes!$C$7,H1)))</xm:f>
            <xm:f>listes!$C$7</xm:f>
            <x14:dxf>
              <fill>
                <patternFill>
                  <bgColor rgb="FF00CC00"/>
                </patternFill>
              </fill>
            </x14:dxf>
          </x14:cfRule>
          <x14:cfRule type="containsText" priority="5" operator="containsText" id="{377656C9-44A8-4532-AF65-EEABE8E07865}">
            <xm:f>NOT(ISERROR(SEARCH(listes!$C$5,H1)))</xm:f>
            <xm:f>listes!$C$5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6" operator="containsText" id="{16E17811-48F6-411A-A158-64F489D3EE81}">
            <xm:f>NOT(ISERROR(SEARCH(listes!$C$6,H1)))</xm:f>
            <xm:f>listes!$C$6</xm:f>
            <x14:dxf>
              <fill>
                <patternFill>
                  <bgColor rgb="FFFFFF00"/>
                </patternFill>
              </fill>
            </x14:dxf>
          </x14:cfRule>
          <x14:cfRule type="containsText" priority="7" operator="containsText" id="{22CAC432-FC88-48A4-809B-4854989FAE59}">
            <xm:f>NOT(ISERROR(SEARCH(listes!$C$9,H1)))</xm:f>
            <xm:f>listes!$C$9</xm:f>
            <x14:dxf>
              <fill>
                <patternFill>
                  <bgColor theme="0" tint="-0.14996795556505021"/>
                </patternFill>
              </fill>
            </x14:dxf>
          </x14:cfRule>
          <x14:cfRule type="containsText" priority="8" operator="containsText" id="{C9A4EA65-6645-4FA6-B6C5-FEFEEB6B3E3D}">
            <xm:f>NOT(ISERROR(SEARCH(listes!$C$4,H1)))</xm:f>
            <xm:f>listes!$C$4</xm:f>
            <x14:dxf>
              <fill>
                <patternFill>
                  <bgColor rgb="FFCC66FF"/>
                </patternFill>
              </fill>
            </x14:dxf>
          </x14:cfRule>
          <x14:cfRule type="containsText" priority="9" operator="containsText" id="{C2C1897E-7C48-41B1-833B-84C9B5DDC996}">
            <xm:f>NOT(ISERROR(SEARCH(listes!$C$3,H1)))</xm:f>
            <xm:f>listes!$C$3</xm:f>
            <x14:dxf>
              <fill>
                <patternFill>
                  <bgColor rgb="FFFF0000"/>
                </patternFill>
              </fill>
            </x14:dxf>
          </x14:cfRule>
          <x14:cfRule type="containsText" priority="10" operator="containsText" id="{AC45CC4F-856C-426F-8642-CE420C5AD09F}">
            <xm:f>NOT(ISERROR(SEARCH(listes!$C$2,H1)))</xm:f>
            <xm:f>listes!$C$2</xm:f>
            <x14:dxf>
              <fill>
                <patternFill>
                  <bgColor rgb="FF0070C0"/>
                </patternFill>
              </fill>
            </x14:dxf>
          </x14:cfRule>
          <xm:sqref>H1:H1048576</xm:sqref>
        </x14:conditionalFormatting>
        <x14:conditionalFormatting xmlns:xm="http://schemas.microsoft.com/office/excel/2006/main">
          <x14:cfRule type="beginsWith" priority="2" operator="beginsWith" id="{88436ED2-7C5A-4105-A784-4479678B8232}">
            <xm:f>LEFT(G1,LEN(listes!$B$3))=listes!$B$3</xm:f>
            <xm:f>listes!$B$3</xm:f>
            <x14:dxf>
              <font>
                <color auto="1"/>
              </font>
              <fill>
                <patternFill>
                  <bgColor rgb="FF009900"/>
                </patternFill>
              </fill>
            </x14:dxf>
          </x14:cfRule>
          <x14:cfRule type="containsText" priority="3" operator="containsText" id="{BA189313-CF0A-4038-9E04-B9D8F176CFF9}">
            <xm:f>NOT(ISERROR(SEARCH(listes!$B$2,G1)))</xm:f>
            <xm:f>listes!$B$2</xm:f>
            <x14:dxf>
              <font>
                <color auto="1"/>
              </font>
              <fill>
                <patternFill>
                  <bgColor rgb="FF0099FF"/>
                </patternFill>
              </fill>
            </x14:dxf>
          </x14:cfRule>
          <xm:sqref>G1:G1048576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listes!$A$2:$A$8</xm:f>
          </x14:formula1>
          <xm:sqref>C2:C1048576</xm:sqref>
        </x14:dataValidation>
        <x14:dataValidation type="list" allowBlank="1" showInputMessage="1" showErrorMessage="1">
          <x14:formula1>
            <xm:f>listes!$B:$B</xm:f>
          </x14:formula1>
          <xm:sqref>G1:G1048576</xm:sqref>
        </x14:dataValidation>
        <x14:dataValidation type="list" allowBlank="1" showInputMessage="1" showErrorMessage="1">
          <x14:formula1>
            <xm:f>listes!$C:$C</xm:f>
          </x14:formula1>
          <xm:sqref>H1:H1048576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zoomScale="60" zoomScaleNormal="60" zoomScalePageLayoutView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60" sqref="I60"/>
    </sheetView>
  </sheetViews>
  <sheetFormatPr baseColWidth="10" defaultRowHeight="15" x14ac:dyDescent="0.25"/>
  <sheetData>
    <row r="1" spans="2:11" x14ac:dyDescent="0.25">
      <c r="B1" s="4" t="s">
        <v>2</v>
      </c>
      <c r="C1" s="4" t="str">
        <f>listes!A2</f>
        <v>Paris sud</v>
      </c>
      <c r="D1" s="4" t="str">
        <f>listes!A3</f>
        <v>Paris centre</v>
      </c>
      <c r="E1" s="4" t="str">
        <f>listes!A4</f>
        <v>Bordeaux</v>
      </c>
      <c r="F1" s="4" t="str">
        <f>listes!A5</f>
        <v>Grenoble</v>
      </c>
      <c r="G1" s="4" t="str">
        <f>listes!A6</f>
        <v>Lyon</v>
      </c>
      <c r="H1" s="4" t="str">
        <f>listes!A7</f>
        <v>Marseille</v>
      </c>
      <c r="I1" s="4" t="str">
        <f>listes!A8</f>
        <v>IAM</v>
      </c>
      <c r="J1" s="4" t="s">
        <v>142</v>
      </c>
      <c r="K1" s="4"/>
    </row>
    <row r="3" spans="2:11" x14ac:dyDescent="0.25">
      <c r="B3" t="str">
        <f>listes!B2</f>
        <v>Préclinique</v>
      </c>
      <c r="C3">
        <f>COUNTIFS('données plateformes'!$C:$C,C$1,'données plateformes'!$G:$G,$B3)</f>
        <v>18</v>
      </c>
      <c r="D3">
        <f>COUNTIFS('données plateformes'!$C:$C,D$1,'données plateformes'!$G:$G,$B3)</f>
        <v>27</v>
      </c>
      <c r="E3">
        <f>COUNTIFS('données plateformes'!$C:$C,E$1,'données plateformes'!$G:$G,$B3)</f>
        <v>11</v>
      </c>
      <c r="F3">
        <f>COUNTIFS('données plateformes'!$C:$C,F$1,'données plateformes'!$G:$G,$B3)</f>
        <v>16</v>
      </c>
      <c r="G3">
        <f>COUNTIFS('données plateformes'!$C:$C,G$1,'données plateformes'!$G:$G,$B3)</f>
        <v>11</v>
      </c>
      <c r="H3">
        <f>COUNTIFS('données plateformes'!$C:$C,H$1,'données plateformes'!$G:$G,$B3)</f>
        <v>16</v>
      </c>
      <c r="I3">
        <f>COUNTIFS('données plateformes'!$C:$C,I$1,'données plateformes'!$G:$G,$B3)</f>
        <v>0</v>
      </c>
      <c r="J3">
        <f>SUM(C3:I3)</f>
        <v>99</v>
      </c>
    </row>
    <row r="4" spans="2:11" x14ac:dyDescent="0.25">
      <c r="B4" t="str">
        <f>listes!B3</f>
        <v>Clinique</v>
      </c>
      <c r="C4">
        <f>COUNTIFS('données plateformes'!$C:$C,C$1,'données plateformes'!$G:$G,$B4)</f>
        <v>9</v>
      </c>
      <c r="D4">
        <f>COUNTIFS('données plateformes'!$C:$C,D$1,'données plateformes'!$G:$G,$B4)</f>
        <v>12</v>
      </c>
      <c r="E4">
        <f>COUNTIFS('données plateformes'!$C:$C,E$1,'données plateformes'!$G:$G,$B4)</f>
        <v>4</v>
      </c>
      <c r="F4">
        <f>COUNTIFS('données plateformes'!$C:$C,F$1,'données plateformes'!$G:$G,$B4)</f>
        <v>12</v>
      </c>
      <c r="G4">
        <f>COUNTIFS('données plateformes'!$C:$C,G$1,'données plateformes'!$G:$G,$B4)</f>
        <v>5</v>
      </c>
      <c r="H4">
        <f>COUNTIFS('données plateformes'!$C:$C,H$1,'données plateformes'!$G:$G,$B4)</f>
        <v>15</v>
      </c>
      <c r="I4">
        <f>COUNTIFS('données plateformes'!$C:$C,I$1,'données plateformes'!$G:$G,$B4)</f>
        <v>0</v>
      </c>
      <c r="J4">
        <f t="shared" ref="J4:J50" si="0">SUM(C4:I4)</f>
        <v>57</v>
      </c>
    </row>
    <row r="5" spans="2:11" x14ac:dyDescent="0.25">
      <c r="B5" t="s">
        <v>142</v>
      </c>
      <c r="C5">
        <f>SUM(C3:C4)</f>
        <v>27</v>
      </c>
      <c r="D5">
        <f t="shared" ref="D5:I5" si="1">SUM(D3:D4)</f>
        <v>39</v>
      </c>
      <c r="E5">
        <f t="shared" si="1"/>
        <v>15</v>
      </c>
      <c r="F5">
        <f t="shared" si="1"/>
        <v>28</v>
      </c>
      <c r="G5">
        <f t="shared" si="1"/>
        <v>16</v>
      </c>
      <c r="H5">
        <f t="shared" si="1"/>
        <v>31</v>
      </c>
      <c r="I5">
        <f t="shared" si="1"/>
        <v>0</v>
      </c>
      <c r="J5">
        <f t="shared" si="0"/>
        <v>156</v>
      </c>
    </row>
    <row r="14" spans="2:11" x14ac:dyDescent="0.25">
      <c r="B14" t="str">
        <f>listes!C2</f>
        <v>IRM</v>
      </c>
      <c r="C14">
        <f>COUNTIFS('données plateformes'!$C:$C,C$1,'données plateformes'!$H:$H,$B14)</f>
        <v>12</v>
      </c>
      <c r="D14">
        <f>COUNTIFS('données plateformes'!$C:$C,D$1,'données plateformes'!$H:$H,$B14)</f>
        <v>9</v>
      </c>
      <c r="E14">
        <f>COUNTIFS('données plateformes'!$C:$C,E$1,'données plateformes'!$H:$H,$B14)</f>
        <v>7</v>
      </c>
      <c r="F14">
        <f>COUNTIFS('données plateformes'!$C:$C,F$1,'données plateformes'!$H:$H,$B14)</f>
        <v>7</v>
      </c>
      <c r="G14">
        <f>COUNTIFS('données plateformes'!$C:$C,G$1,'données plateformes'!$H:$H,$B14)</f>
        <v>5</v>
      </c>
      <c r="H14">
        <f>COUNTIFS('données plateformes'!$C:$C,H$1,'données plateformes'!$H:$H,$B14)</f>
        <v>7</v>
      </c>
      <c r="I14">
        <f>COUNTIFS('données plateformes'!$C:$C,I$1,'données plateformes'!$H:$H,$B14)</f>
        <v>0</v>
      </c>
      <c r="J14">
        <f t="shared" si="0"/>
        <v>47</v>
      </c>
    </row>
    <row r="15" spans="2:11" x14ac:dyDescent="0.25">
      <c r="B15" t="str">
        <f>listes!C4</f>
        <v>Optique</v>
      </c>
      <c r="C15">
        <f>COUNTIFS('données plateformes'!$C:$C,C$1,'données plateformes'!$H:$H,$B15)</f>
        <v>3</v>
      </c>
      <c r="D15">
        <f>COUNTIFS('données plateformes'!$C:$C,D$1,'données plateformes'!$H:$H,$B15)</f>
        <v>7</v>
      </c>
      <c r="E15">
        <f>COUNTIFS('données plateformes'!$C:$C,E$1,'données plateformes'!$H:$H,$B15)</f>
        <v>3</v>
      </c>
      <c r="F15">
        <f>COUNTIFS('données plateformes'!$C:$C,F$1,'données plateformes'!$H:$H,$B15)</f>
        <v>4</v>
      </c>
      <c r="G15">
        <f>COUNTIFS('données plateformes'!$C:$C,G$1,'données plateformes'!$H:$H,$B15)</f>
        <v>2</v>
      </c>
      <c r="H15">
        <f>COUNTIFS('données plateformes'!$C:$C,H$1,'données plateformes'!$H:$H,$B15)</f>
        <v>8</v>
      </c>
      <c r="I15">
        <f>COUNTIFS('données plateformes'!$C:$C,I$1,'données plateformes'!$H:$H,$B15)</f>
        <v>0</v>
      </c>
      <c r="J15">
        <f>SUM(C15:I15)</f>
        <v>27</v>
      </c>
    </row>
    <row r="16" spans="2:11" x14ac:dyDescent="0.25">
      <c r="B16" t="str">
        <f>listes!C3</f>
        <v>Nucléaire</v>
      </c>
      <c r="C16">
        <f>COUNTIFS('données plateformes'!$C:$C,C$1,'données plateformes'!$H:$H,$B16)</f>
        <v>7</v>
      </c>
      <c r="D16">
        <f>COUNTIFS('données plateformes'!$C:$C,D$1,'données plateformes'!$H:$H,$B16)</f>
        <v>3</v>
      </c>
      <c r="E16">
        <f>COUNTIFS('données plateformes'!$C:$C,E$1,'données plateformes'!$H:$H,$B16)</f>
        <v>2</v>
      </c>
      <c r="F16">
        <f>COUNTIFS('données plateformes'!$C:$C,F$1,'données plateformes'!$H:$H,$B16)</f>
        <v>5</v>
      </c>
      <c r="G16">
        <f>COUNTIFS('données plateformes'!$C:$C,G$1,'données plateformes'!$H:$H,$B16)</f>
        <v>2</v>
      </c>
      <c r="H16">
        <f>COUNTIFS('données plateformes'!$C:$C,H$1,'données plateformes'!$H:$H,$B16)</f>
        <v>6</v>
      </c>
      <c r="I16">
        <f>COUNTIFS('données plateformes'!$C:$C,I$1,'données plateformes'!$H:$H,$B16)</f>
        <v>0</v>
      </c>
      <c r="J16">
        <f>SUM(C16:I16)</f>
        <v>25</v>
      </c>
    </row>
    <row r="17" spans="1:10" x14ac:dyDescent="0.25">
      <c r="B17" t="str">
        <f>listes!C5</f>
        <v>US</v>
      </c>
      <c r="C17">
        <f>COUNTIFS('données plateformes'!$C:$C,C$1,'données plateformes'!$H:$H,$B17)</f>
        <v>1</v>
      </c>
      <c r="D17">
        <f>COUNTIFS('données plateformes'!$C:$C,D$1,'données plateformes'!$H:$H,$B17)</f>
        <v>5</v>
      </c>
      <c r="E17">
        <f>COUNTIFS('données plateformes'!$C:$C,E$1,'données plateformes'!$H:$H,$B17)</f>
        <v>1</v>
      </c>
      <c r="F17">
        <f>COUNTIFS('données plateformes'!$C:$C,F$1,'données plateformes'!$H:$H,$B17)</f>
        <v>1</v>
      </c>
      <c r="G17">
        <f>COUNTIFS('données plateformes'!$C:$C,G$1,'données plateformes'!$H:$H,$B17)</f>
        <v>3</v>
      </c>
      <c r="H17">
        <f>COUNTIFS('données plateformes'!$C:$C,H$1,'données plateformes'!$H:$H,$B17)</f>
        <v>2</v>
      </c>
      <c r="I17">
        <f>COUNTIFS('données plateformes'!$C:$C,I$1,'données plateformes'!$H:$H,$B17)</f>
        <v>0</v>
      </c>
      <c r="J17">
        <f>SUM(C17:I17)</f>
        <v>13</v>
      </c>
    </row>
    <row r="18" spans="1:10" x14ac:dyDescent="0.25">
      <c r="B18" t="str">
        <f>listes!C7</f>
        <v>MEG/EEG</v>
      </c>
      <c r="C18">
        <f>COUNTIFS('données plateformes'!$C:$C,C$1,'données plateformes'!$H:$H,$B18)</f>
        <v>2</v>
      </c>
      <c r="D18">
        <f>COUNTIFS('données plateformes'!$C:$C,D$1,'données plateformes'!$H:$H,$B18)</f>
        <v>2</v>
      </c>
      <c r="E18">
        <f>COUNTIFS('données plateformes'!$C:$C,E$1,'données plateformes'!$H:$H,$B18)</f>
        <v>0</v>
      </c>
      <c r="F18">
        <f>COUNTIFS('données plateformes'!$C:$C,F$1,'données plateformes'!$H:$H,$B18)</f>
        <v>4</v>
      </c>
      <c r="G18">
        <f>COUNTIFS('données plateformes'!$C:$C,G$1,'données plateformes'!$H:$H,$B18)</f>
        <v>1</v>
      </c>
      <c r="H18">
        <f>COUNTIFS('données plateformes'!$C:$C,H$1,'données plateformes'!$H:$H,$B18)</f>
        <v>3</v>
      </c>
      <c r="I18">
        <f>COUNTIFS('données plateformes'!$C:$C,I$1,'données plateformes'!$H:$H,$B18)</f>
        <v>0</v>
      </c>
      <c r="J18">
        <f>SUM(C18:I18)</f>
        <v>12</v>
      </c>
    </row>
    <row r="19" spans="1:10" x14ac:dyDescent="0.25">
      <c r="B19" t="str">
        <f>listes!C6</f>
        <v>RX</v>
      </c>
      <c r="C19">
        <f>COUNTIFS('données plateformes'!$C:$C,C$1,'données plateformes'!$H:$H,$B19)</f>
        <v>0</v>
      </c>
      <c r="D19">
        <f>COUNTIFS('données plateformes'!$C:$C,D$1,'données plateformes'!$H:$H,$B19)</f>
        <v>4</v>
      </c>
      <c r="E19">
        <f>COUNTIFS('données plateformes'!$C:$C,E$1,'données plateformes'!$H:$H,$B19)</f>
        <v>1</v>
      </c>
      <c r="F19">
        <f>COUNTIFS('données plateformes'!$C:$C,F$1,'données plateformes'!$H:$H,$B19)</f>
        <v>3</v>
      </c>
      <c r="G19">
        <f>COUNTIFS('données plateformes'!$C:$C,G$1,'données plateformes'!$H:$H,$B19)</f>
        <v>1</v>
      </c>
      <c r="H19">
        <f>COUNTIFS('données plateformes'!$C:$C,H$1,'données plateformes'!$H:$H,$B19)</f>
        <v>2</v>
      </c>
      <c r="I19">
        <f>COUNTIFS('données plateformes'!$C:$C,I$1,'données plateformes'!$H:$H,$B19)</f>
        <v>0</v>
      </c>
      <c r="J19">
        <f t="shared" si="0"/>
        <v>11</v>
      </c>
    </row>
    <row r="20" spans="1:10" x14ac:dyDescent="0.25">
      <c r="B20" t="str">
        <f>listes!C8</f>
        <v>Multimodal</v>
      </c>
      <c r="C20">
        <f>COUNTIFS('données plateformes'!$C:$C,C$1,'données plateformes'!$H:$H,$B20)</f>
        <v>2</v>
      </c>
      <c r="D20">
        <f>COUNTIFS('données plateformes'!$C:$C,D$1,'données plateformes'!$H:$H,$B20)</f>
        <v>7</v>
      </c>
      <c r="E20">
        <f>COUNTIFS('données plateformes'!$C:$C,E$1,'données plateformes'!$H:$H,$B20)</f>
        <v>1</v>
      </c>
      <c r="F20">
        <f>COUNTIFS('données plateformes'!$C:$C,F$1,'données plateformes'!$H:$H,$B20)</f>
        <v>1</v>
      </c>
      <c r="G20">
        <f>COUNTIFS('données plateformes'!$C:$C,G$1,'données plateformes'!$H:$H,$B20)</f>
        <v>2</v>
      </c>
      <c r="H20">
        <f>COUNTIFS('données plateformes'!$C:$C,H$1,'données plateformes'!$H:$H,$B20)</f>
        <v>1</v>
      </c>
      <c r="I20">
        <f>COUNTIFS('données plateformes'!$C:$C,I$1,'données plateformes'!$H:$H,$B20)</f>
        <v>0</v>
      </c>
      <c r="J20">
        <f t="shared" si="0"/>
        <v>14</v>
      </c>
    </row>
    <row r="21" spans="1:10" x14ac:dyDescent="0.25">
      <c r="B21" t="str">
        <f>listes!C9</f>
        <v>Autre</v>
      </c>
      <c r="C21">
        <f>COUNTIFS('données plateformes'!$C:$C,C$1,'données plateformes'!$H:$H,$B21)</f>
        <v>0</v>
      </c>
      <c r="D21">
        <f>COUNTIFS('données plateformes'!$C:$C,D$1,'données plateformes'!$H:$H,$B21)</f>
        <v>2</v>
      </c>
      <c r="E21">
        <f>COUNTIFS('données plateformes'!$C:$C,E$1,'données plateformes'!$H:$H,$B21)</f>
        <v>0</v>
      </c>
      <c r="F21">
        <f>COUNTIFS('données plateformes'!$C:$C,F$1,'données plateformes'!$H:$H,$B21)</f>
        <v>3</v>
      </c>
      <c r="G21">
        <f>COUNTIFS('données plateformes'!$C:$C,G$1,'données plateformes'!$H:$H,$B21)</f>
        <v>0</v>
      </c>
      <c r="H21">
        <f>COUNTIFS('données plateformes'!$C:$C,H$1,'données plateformes'!$H:$H,$B21)</f>
        <v>2</v>
      </c>
      <c r="I21">
        <f>COUNTIFS('données plateformes'!$C:$C,I$1,'données plateformes'!$H:$H,"")</f>
        <v>0</v>
      </c>
      <c r="J21">
        <f t="shared" si="0"/>
        <v>7</v>
      </c>
    </row>
    <row r="22" spans="1:10" x14ac:dyDescent="0.25">
      <c r="B22" t="s">
        <v>142</v>
      </c>
      <c r="C22">
        <f t="shared" ref="C22:I22" si="2">SUM(C14:C21)</f>
        <v>27</v>
      </c>
      <c r="D22">
        <f t="shared" si="2"/>
        <v>39</v>
      </c>
      <c r="E22">
        <f t="shared" si="2"/>
        <v>15</v>
      </c>
      <c r="F22">
        <f t="shared" si="2"/>
        <v>28</v>
      </c>
      <c r="G22">
        <f t="shared" si="2"/>
        <v>16</v>
      </c>
      <c r="H22">
        <f t="shared" si="2"/>
        <v>31</v>
      </c>
      <c r="I22">
        <f t="shared" si="2"/>
        <v>0</v>
      </c>
      <c r="J22">
        <f t="shared" si="0"/>
        <v>156</v>
      </c>
    </row>
    <row r="28" spans="1:10" x14ac:dyDescent="0.25">
      <c r="A28" s="18" t="s">
        <v>86</v>
      </c>
      <c r="B28" t="str">
        <f>listes!C2</f>
        <v>IRM</v>
      </c>
      <c r="C28">
        <f>COUNTIFS('données plateformes'!$C:$C,C$1,'données plateformes'!$G:$G,$A$28,'données plateformes'!$H:$H,$B28)</f>
        <v>8</v>
      </c>
      <c r="D28">
        <f>COUNTIFS('données plateformes'!$C:$C,D$1,'données plateformes'!$G:$G,$A$28,'données plateformes'!$H:$H,$B28)</f>
        <v>6</v>
      </c>
      <c r="E28">
        <f>COUNTIFS('données plateformes'!$C:$C,E$1,'données plateformes'!$G:$G,$A$28,'données plateformes'!$H:$H,$B28)</f>
        <v>6</v>
      </c>
      <c r="F28">
        <f>COUNTIFS('données plateformes'!$C:$C,F$1,'données plateformes'!$G:$G,$A$28,'données plateformes'!$H:$H,$B28)</f>
        <v>5</v>
      </c>
      <c r="G28">
        <f>COUNTIFS('données plateformes'!$C:$C,G$1,'données plateformes'!$G:$G,$A$28,'données plateformes'!$H:$H,$B28)</f>
        <v>4</v>
      </c>
      <c r="H28">
        <f>COUNTIFS('données plateformes'!$C:$C,H$1,'données plateformes'!$G:$G,$A$28,'données plateformes'!$H:$H,$B28)</f>
        <v>3</v>
      </c>
      <c r="I28">
        <f>COUNTIFS('données plateformes'!$C:$C,I$1,'données plateformes'!$G:$G,$A$28,'données plateformes'!$H:$H,$B28)</f>
        <v>0</v>
      </c>
      <c r="J28">
        <f t="shared" si="0"/>
        <v>32</v>
      </c>
    </row>
    <row r="29" spans="1:10" x14ac:dyDescent="0.25">
      <c r="A29" s="18"/>
      <c r="B29" t="str">
        <f>listes!C4</f>
        <v>Optique</v>
      </c>
      <c r="C29">
        <f>COUNTIFS('données plateformes'!$C:$C,C$1,'données plateformes'!$G:$G,$A$28,'données plateformes'!$H:$H,$B29)</f>
        <v>3</v>
      </c>
      <c r="D29">
        <f>COUNTIFS('données plateformes'!$C:$C,D$1,'données plateformes'!$G:$G,$A$28,'données plateformes'!$H:$H,$B29)</f>
        <v>6</v>
      </c>
      <c r="E29">
        <f>COUNTIFS('données plateformes'!$C:$C,E$1,'données plateformes'!$G:$G,$A$28,'données plateformes'!$H:$H,$B29)</f>
        <v>3</v>
      </c>
      <c r="F29">
        <f>COUNTIFS('données plateformes'!$C:$C,F$1,'données plateformes'!$G:$G,$A$28,'données plateformes'!$H:$H,$B29)</f>
        <v>3</v>
      </c>
      <c r="G29">
        <f>COUNTIFS('données plateformes'!$C:$C,G$1,'données plateformes'!$G:$G,$A$28,'données plateformes'!$H:$H,$B29)</f>
        <v>2</v>
      </c>
      <c r="H29">
        <f>COUNTIFS('données plateformes'!$C:$C,H$1,'données plateformes'!$G:$G,$A$28,'données plateformes'!$H:$H,$B29)</f>
        <v>6</v>
      </c>
      <c r="I29">
        <f>COUNTIFS('données plateformes'!$C:$C,I$1,'données plateformes'!$G:$G,$A$28,'données plateformes'!$H:$H,$B29)</f>
        <v>0</v>
      </c>
      <c r="J29">
        <f>SUM(C29:I29)</f>
        <v>23</v>
      </c>
    </row>
    <row r="30" spans="1:10" x14ac:dyDescent="0.25">
      <c r="A30" s="18"/>
      <c r="B30" t="str">
        <f>listes!C3</f>
        <v>Nucléaire</v>
      </c>
      <c r="C30">
        <f>COUNTIFS('données plateformes'!$C:$C,C$1,'données plateformes'!$G:$G,$A$28,'données plateformes'!$H:$H,$B30)</f>
        <v>5</v>
      </c>
      <c r="D30">
        <f>COUNTIFS('données plateformes'!$C:$C,D$1,'données plateformes'!$G:$G,$A$28,'données plateformes'!$H:$H,$B30)</f>
        <v>3</v>
      </c>
      <c r="E30">
        <f>COUNTIFS('données plateformes'!$C:$C,E$1,'données plateformes'!$G:$G,$A$28,'données plateformes'!$H:$H,$B30)</f>
        <v>1</v>
      </c>
      <c r="F30">
        <f>COUNTIFS('données plateformes'!$C:$C,F$1,'données plateformes'!$G:$G,$A$28,'données plateformes'!$H:$H,$B30)</f>
        <v>2</v>
      </c>
      <c r="G30">
        <f>COUNTIFS('données plateformes'!$C:$C,G$1,'données plateformes'!$G:$G,$A$28,'données plateformes'!$H:$H,$B30)</f>
        <v>1</v>
      </c>
      <c r="H30">
        <f>COUNTIFS('données plateformes'!$C:$C,H$1,'données plateformes'!$G:$G,$A$28,'données plateformes'!$H:$H,$B30)</f>
        <v>4</v>
      </c>
      <c r="I30">
        <f>COUNTIFS('données plateformes'!$C:$C,I$1,'données plateformes'!$G:$G,$A$28,'données plateformes'!$H:$H,$B30)</f>
        <v>0</v>
      </c>
      <c r="J30">
        <f t="shared" si="0"/>
        <v>16</v>
      </c>
    </row>
    <row r="31" spans="1:10" x14ac:dyDescent="0.25">
      <c r="A31" s="18"/>
      <c r="B31" t="str">
        <f>listes!C5</f>
        <v>US</v>
      </c>
      <c r="C31">
        <f>COUNTIFS('données plateformes'!$C:$C,C$1,'données plateformes'!$G:$G,$A$28,'données plateformes'!$H:$H,$B31)</f>
        <v>1</v>
      </c>
      <c r="D31">
        <f>COUNTIFS('données plateformes'!$C:$C,D$1,'données plateformes'!$G:$G,$A$28,'données plateformes'!$H:$H,$B31)</f>
        <v>4</v>
      </c>
      <c r="E31">
        <f>COUNTIFS('données plateformes'!$C:$C,E$1,'données plateformes'!$G:$G,$A$28,'données plateformes'!$H:$H,$B31)</f>
        <v>0</v>
      </c>
      <c r="F31">
        <f>COUNTIFS('données plateformes'!$C:$C,F$1,'données plateformes'!$G:$G,$A$28,'données plateformes'!$H:$H,$B31)</f>
        <v>1</v>
      </c>
      <c r="G31">
        <f>COUNTIFS('données plateformes'!$C:$C,G$1,'données plateformes'!$G:$G,$A$28,'données plateformes'!$H:$H,$B31)</f>
        <v>2</v>
      </c>
      <c r="H31">
        <f>COUNTIFS('données plateformes'!$C:$C,H$1,'données plateformes'!$G:$G,$A$28,'données plateformes'!$H:$H,$B31)</f>
        <v>1</v>
      </c>
      <c r="I31">
        <f>COUNTIFS('données plateformes'!$C:$C,I$1,'données plateformes'!$G:$G,$A$28,'données plateformes'!$H:$H,$B31)</f>
        <v>0</v>
      </c>
      <c r="J31">
        <f>SUM(C31:I31)</f>
        <v>9</v>
      </c>
    </row>
    <row r="32" spans="1:10" x14ac:dyDescent="0.25">
      <c r="A32" s="18"/>
      <c r="B32" t="str">
        <f>listes!C7</f>
        <v>MEG/EEG</v>
      </c>
      <c r="C32">
        <f>COUNTIFS('données plateformes'!$C:$C,C$1,'données plateformes'!$G:$G,$A$28,'données plateformes'!$H:$H,$B32)</f>
        <v>0</v>
      </c>
      <c r="D32">
        <f>COUNTIFS('données plateformes'!$C:$C,D$1,'données plateformes'!$G:$G,$A$28,'données plateformes'!$H:$H,$B32)</f>
        <v>0</v>
      </c>
      <c r="E32">
        <f>COUNTIFS('données plateformes'!$C:$C,E$1,'données plateformes'!$G:$G,$A$28,'données plateformes'!$H:$H,$B32)</f>
        <v>0</v>
      </c>
      <c r="F32">
        <f>COUNTIFS('données plateformes'!$C:$C,F$1,'données plateformes'!$G:$G,$A$28,'données plateformes'!$H:$H,$B32)</f>
        <v>1</v>
      </c>
      <c r="G32">
        <f>COUNTIFS('données plateformes'!$C:$C,G$1,'données plateformes'!$G:$G,$A$28,'données plateformes'!$H:$H,$B32)</f>
        <v>0</v>
      </c>
      <c r="H32">
        <f>COUNTIFS('données plateformes'!$C:$C,H$1,'données plateformes'!$G:$G,$A$28,'données plateformes'!$H:$H,$B32)</f>
        <v>0</v>
      </c>
      <c r="I32">
        <f>COUNTIFS('données plateformes'!$C:$C,I$1,'données plateformes'!$G:$G,$A$28,'données plateformes'!$H:$H,$B32)</f>
        <v>0</v>
      </c>
      <c r="J32">
        <f>SUM(C32:I32)</f>
        <v>1</v>
      </c>
    </row>
    <row r="33" spans="1:10" x14ac:dyDescent="0.25">
      <c r="A33" s="18"/>
      <c r="B33" t="str">
        <f>listes!C6</f>
        <v>RX</v>
      </c>
      <c r="C33">
        <f>COUNTIFS('données plateformes'!$C:$C,C$1,'données plateformes'!$G:$G,$A$28,'données plateformes'!$H:$H,$B33)</f>
        <v>0</v>
      </c>
      <c r="D33">
        <f>COUNTIFS('données plateformes'!$C:$C,D$1,'données plateformes'!$G:$G,$A$28,'données plateformes'!$H:$H,$B33)</f>
        <v>2</v>
      </c>
      <c r="E33">
        <f>COUNTIFS('données plateformes'!$C:$C,E$1,'données plateformes'!$G:$G,$A$28,'données plateformes'!$H:$H,$B33)</f>
        <v>1</v>
      </c>
      <c r="F33">
        <f>COUNTIFS('données plateformes'!$C:$C,F$1,'données plateformes'!$G:$G,$A$28,'données plateformes'!$H:$H,$B33)</f>
        <v>2</v>
      </c>
      <c r="G33">
        <f>COUNTIFS('données plateformes'!$C:$C,G$1,'données plateformes'!$G:$G,$A$28,'données plateformes'!$H:$H,$B33)</f>
        <v>1</v>
      </c>
      <c r="H33">
        <f>COUNTIFS('données plateformes'!$C:$C,H$1,'données plateformes'!$G:$G,$A$28,'données plateformes'!$H:$H,$B33)</f>
        <v>1</v>
      </c>
      <c r="I33">
        <f>COUNTIFS('données plateformes'!$C:$C,I$1,'données plateformes'!$G:$G,$A$28,'données plateformes'!$H:$H,$B33)</f>
        <v>0</v>
      </c>
      <c r="J33">
        <f t="shared" si="0"/>
        <v>7</v>
      </c>
    </row>
    <row r="34" spans="1:10" x14ac:dyDescent="0.25">
      <c r="A34" s="18"/>
      <c r="B34" t="str">
        <f>listes!C8</f>
        <v>Multimodal</v>
      </c>
      <c r="C34">
        <f>COUNTIFS('données plateformes'!$C:$C,C$1,'données plateformes'!$G:$G,$A$28,'données plateformes'!$H:$H,$B34)</f>
        <v>1</v>
      </c>
      <c r="D34">
        <f>COUNTIFS('données plateformes'!$C:$C,D$1,'données plateformes'!$G:$G,$A$28,'données plateformes'!$H:$H,$B34)</f>
        <v>5</v>
      </c>
      <c r="E34">
        <f>COUNTIFS('données plateformes'!$C:$C,E$1,'données plateformes'!$G:$G,$A$28,'données plateformes'!$H:$H,$B34)</f>
        <v>0</v>
      </c>
      <c r="F34">
        <f>COUNTIFS('données plateformes'!$C:$C,F$1,'données plateformes'!$G:$G,$A$28,'données plateformes'!$H:$H,$B34)</f>
        <v>1</v>
      </c>
      <c r="G34">
        <f>COUNTIFS('données plateformes'!$C:$C,G$1,'données plateformes'!$G:$G,$A$28,'données plateformes'!$H:$H,$B34)</f>
        <v>1</v>
      </c>
      <c r="H34">
        <f>COUNTIFS('données plateformes'!$C:$C,H$1,'données plateformes'!$G:$G,$A$28,'données plateformes'!$H:$H,$B34)</f>
        <v>1</v>
      </c>
      <c r="I34">
        <f>COUNTIFS('données plateformes'!$C:$C,I$1,'données plateformes'!$G:$G,$A$28,'données plateformes'!$H:$H,$B34)</f>
        <v>0</v>
      </c>
      <c r="J34">
        <f t="shared" si="0"/>
        <v>9</v>
      </c>
    </row>
    <row r="35" spans="1:10" x14ac:dyDescent="0.25">
      <c r="A35" s="18"/>
      <c r="B35" t="str">
        <f>listes!C9</f>
        <v>Autre</v>
      </c>
      <c r="C35">
        <f>COUNTIFS('données plateformes'!$C:$C,C$1,'données plateformes'!$G:$G,$A$28,'données plateformes'!$H:$H,$B35)</f>
        <v>0</v>
      </c>
      <c r="D35">
        <f>COUNTIFS('données plateformes'!$C:$C,D$1,'données plateformes'!$G:$G,$A$28,'données plateformes'!$H:$H,$B35)</f>
        <v>1</v>
      </c>
      <c r="E35">
        <f>COUNTIFS('données plateformes'!$C:$C,E$1,'données plateformes'!$G:$G,$A$28,'données plateformes'!$H:$H,$B35)</f>
        <v>0</v>
      </c>
      <c r="F35">
        <f>COUNTIFS('données plateformes'!$C:$C,F$1,'données plateformes'!$G:$G,$A$28,'données plateformes'!$H:$H,$B35)</f>
        <v>1</v>
      </c>
      <c r="G35">
        <f>COUNTIFS('données plateformes'!$C:$C,G$1,'données plateformes'!$G:$G,$A$28,'données plateformes'!$H:$H,$B35)</f>
        <v>0</v>
      </c>
      <c r="H35">
        <f>COUNTIFS('données plateformes'!$C:$C,H$1,'données plateformes'!$G:$G,$A$28,'données plateformes'!$H:$H,$B35)</f>
        <v>0</v>
      </c>
      <c r="I35">
        <f>COUNTIFS('données plateformes'!$C:$C,I$1,'données plateformes'!$G:$G,$A$28,'données plateformes'!$H:$H,"")</f>
        <v>0</v>
      </c>
      <c r="J35">
        <f t="shared" si="0"/>
        <v>2</v>
      </c>
    </row>
    <row r="36" spans="1:10" x14ac:dyDescent="0.25">
      <c r="A36" s="18"/>
      <c r="B36" t="s">
        <v>142</v>
      </c>
      <c r="C36">
        <f t="shared" ref="C36:I36" si="3">SUM(C28:C35)</f>
        <v>18</v>
      </c>
      <c r="D36">
        <f t="shared" si="3"/>
        <v>27</v>
      </c>
      <c r="E36">
        <f t="shared" si="3"/>
        <v>11</v>
      </c>
      <c r="F36">
        <f t="shared" si="3"/>
        <v>16</v>
      </c>
      <c r="G36">
        <f t="shared" si="3"/>
        <v>11</v>
      </c>
      <c r="H36">
        <f t="shared" si="3"/>
        <v>16</v>
      </c>
      <c r="I36">
        <f t="shared" si="3"/>
        <v>0</v>
      </c>
      <c r="J36">
        <f t="shared" si="0"/>
        <v>99</v>
      </c>
    </row>
    <row r="37" spans="1:10" x14ac:dyDescent="0.25">
      <c r="A37" s="8"/>
    </row>
    <row r="38" spans="1:10" x14ac:dyDescent="0.25">
      <c r="A38" s="8"/>
    </row>
    <row r="39" spans="1:10" x14ac:dyDescent="0.25">
      <c r="A39" s="8"/>
    </row>
    <row r="40" spans="1:10" x14ac:dyDescent="0.25">
      <c r="A40" s="8"/>
    </row>
    <row r="41" spans="1:10" x14ac:dyDescent="0.25">
      <c r="A41" s="8"/>
    </row>
    <row r="42" spans="1:10" x14ac:dyDescent="0.25">
      <c r="A42" s="18" t="s">
        <v>87</v>
      </c>
      <c r="B42" t="str">
        <f>listes!C2</f>
        <v>IRM</v>
      </c>
      <c r="C42">
        <f>COUNTIFS('données plateformes'!$C:$C,C$1,'données plateformes'!$G:$G,$A$42,'données plateformes'!$H:$H,$B42)</f>
        <v>4</v>
      </c>
      <c r="D42">
        <f>COUNTIFS('données plateformes'!$C:$C,D$1,'données plateformes'!$G:$G,$A$42,'données plateformes'!$H:$H,$B42)</f>
        <v>3</v>
      </c>
      <c r="E42">
        <f>COUNTIFS('données plateformes'!$C:$C,E$1,'données plateformes'!$G:$G,$A$42,'données plateformes'!$H:$H,$B42)</f>
        <v>1</v>
      </c>
      <c r="F42">
        <f>COUNTIFS('données plateformes'!$C:$C,F$1,'données plateformes'!$G:$G,$A$42,'données plateformes'!$H:$H,$B42)</f>
        <v>2</v>
      </c>
      <c r="G42">
        <f>COUNTIFS('données plateformes'!$C:$C,G$1,'données plateformes'!$G:$G,$A$42,'données plateformes'!$H:$H,$B42)</f>
        <v>1</v>
      </c>
      <c r="H42">
        <f>COUNTIFS('données plateformes'!$C:$C,H$1,'données plateformes'!$G:$G,$A$42,'données plateformes'!$H:$H,$B42)</f>
        <v>4</v>
      </c>
      <c r="I42">
        <f>COUNTIFS('données plateformes'!$C:$C,I$1,'données plateformes'!$G:$G,$A$42,'données plateformes'!$H:$H,$B42)</f>
        <v>0</v>
      </c>
      <c r="J42">
        <f t="shared" si="0"/>
        <v>15</v>
      </c>
    </row>
    <row r="43" spans="1:10" x14ac:dyDescent="0.25">
      <c r="A43" s="18"/>
      <c r="B43" t="str">
        <f>listes!C4</f>
        <v>Optique</v>
      </c>
      <c r="C43">
        <f>COUNTIFS('données plateformes'!$C:$C,C$1,'données plateformes'!$G:$G,$A$42,'données plateformes'!$H:$H,$B43)</f>
        <v>0</v>
      </c>
      <c r="D43">
        <f>COUNTIFS('données plateformes'!$C:$C,D$1,'données plateformes'!$G:$G,$A$42,'données plateformes'!$H:$H,$B43)</f>
        <v>1</v>
      </c>
      <c r="E43">
        <f>COUNTIFS('données plateformes'!$C:$C,E$1,'données plateformes'!$G:$G,$A$42,'données plateformes'!$H:$H,$B43)</f>
        <v>0</v>
      </c>
      <c r="F43">
        <f>COUNTIFS('données plateformes'!$C:$C,F$1,'données plateformes'!$G:$G,$A$42,'données plateformes'!$H:$H,$B43)</f>
        <v>1</v>
      </c>
      <c r="G43">
        <f>COUNTIFS('données plateformes'!$C:$C,G$1,'données plateformes'!$G:$G,$A$42,'données plateformes'!$H:$H,$B43)</f>
        <v>0</v>
      </c>
      <c r="H43">
        <f>COUNTIFS('données plateformes'!$C:$C,H$1,'données plateformes'!$G:$G,$A$42,'données plateformes'!$H:$H,$B43)</f>
        <v>2</v>
      </c>
      <c r="I43">
        <f>COUNTIFS('données plateformes'!$C:$C,I$1,'données plateformes'!$G:$G,$A$42,'données plateformes'!$H:$H,$B43)</f>
        <v>0</v>
      </c>
      <c r="J43">
        <f>SUM(C43:I43)</f>
        <v>4</v>
      </c>
    </row>
    <row r="44" spans="1:10" x14ac:dyDescent="0.25">
      <c r="A44" s="18"/>
      <c r="B44" t="str">
        <f>listes!C3</f>
        <v>Nucléaire</v>
      </c>
      <c r="C44">
        <f>COUNTIFS('données plateformes'!$C:$C,C$1,'données plateformes'!$G:$G,$A$42,'données plateformes'!$H:$H,$B44)</f>
        <v>2</v>
      </c>
      <c r="D44">
        <f>COUNTIFS('données plateformes'!$C:$C,D$1,'données plateformes'!$G:$G,$A$42,'données plateformes'!$H:$H,$B44)</f>
        <v>0</v>
      </c>
      <c r="E44">
        <f>COUNTIFS('données plateformes'!$C:$C,E$1,'données plateformes'!$G:$G,$A$42,'données plateformes'!$H:$H,$B44)</f>
        <v>1</v>
      </c>
      <c r="F44">
        <f>COUNTIFS('données plateformes'!$C:$C,F$1,'données plateformes'!$G:$G,$A$42,'données plateformes'!$H:$H,$B44)</f>
        <v>3</v>
      </c>
      <c r="G44">
        <f>COUNTIFS('données plateformes'!$C:$C,G$1,'données plateformes'!$G:$G,$A$42,'données plateformes'!$H:$H,$B44)</f>
        <v>1</v>
      </c>
      <c r="H44">
        <f>COUNTIFS('données plateformes'!$C:$C,H$1,'données plateformes'!$G:$G,$A$42,'données plateformes'!$H:$H,$B44)</f>
        <v>2</v>
      </c>
      <c r="I44">
        <f>COUNTIFS('données plateformes'!$C:$C,I$1,'données plateformes'!$G:$G,$A$42,'données plateformes'!$H:$H,$B44)</f>
        <v>0</v>
      </c>
      <c r="J44">
        <f t="shared" si="0"/>
        <v>9</v>
      </c>
    </row>
    <row r="45" spans="1:10" x14ac:dyDescent="0.25">
      <c r="A45" s="18"/>
      <c r="B45" t="str">
        <f>listes!C5</f>
        <v>US</v>
      </c>
      <c r="C45">
        <f>COUNTIFS('données plateformes'!$C:$C,C$1,'données plateformes'!$G:$G,$A$42,'données plateformes'!$H:$H,$B45)</f>
        <v>0</v>
      </c>
      <c r="D45">
        <f>COUNTIFS('données plateformes'!$C:$C,D$1,'données plateformes'!$G:$G,$A$42,'données plateformes'!$H:$H,$B45)</f>
        <v>1</v>
      </c>
      <c r="E45">
        <f>COUNTIFS('données plateformes'!$C:$C,E$1,'données plateformes'!$G:$G,$A$42,'données plateformes'!$H:$H,$B45)</f>
        <v>1</v>
      </c>
      <c r="F45">
        <f>COUNTIFS('données plateformes'!$C:$C,F$1,'données plateformes'!$G:$G,$A$42,'données plateformes'!$H:$H,$B45)</f>
        <v>0</v>
      </c>
      <c r="G45">
        <f>COUNTIFS('données plateformes'!$C:$C,G$1,'données plateformes'!$G:$G,$A$42,'données plateformes'!$H:$H,$B45)</f>
        <v>1</v>
      </c>
      <c r="H45">
        <f>COUNTIFS('données plateformes'!$C:$C,H$1,'données plateformes'!$G:$G,$A$42,'données plateformes'!$H:$H,$B45)</f>
        <v>1</v>
      </c>
      <c r="I45">
        <f>COUNTIFS('données plateformes'!$C:$C,I$1,'données plateformes'!$G:$G,$A$42,'données plateformes'!$H:$H,$B45)</f>
        <v>0</v>
      </c>
      <c r="J45">
        <f>SUM(C45:I45)</f>
        <v>4</v>
      </c>
    </row>
    <row r="46" spans="1:10" x14ac:dyDescent="0.25">
      <c r="A46" s="18"/>
      <c r="B46" t="str">
        <f>listes!C7</f>
        <v>MEG/EEG</v>
      </c>
      <c r="C46">
        <f>COUNTIFS('données plateformes'!$C:$C,C$1,'données plateformes'!$G:$G,$A$42,'données plateformes'!$H:$H,$B46)</f>
        <v>2</v>
      </c>
      <c r="D46">
        <f>COUNTIFS('données plateformes'!$C:$C,D$1,'données plateformes'!$G:$G,$A$42,'données plateformes'!$H:$H,$B46)</f>
        <v>2</v>
      </c>
      <c r="E46">
        <f>COUNTIFS('données plateformes'!$C:$C,E$1,'données plateformes'!$G:$G,$A$42,'données plateformes'!$H:$H,$B46)</f>
        <v>0</v>
      </c>
      <c r="F46">
        <f>COUNTIFS('données plateformes'!$C:$C,F$1,'données plateformes'!$G:$G,$A$42,'données plateformes'!$H:$H,$B46)</f>
        <v>3</v>
      </c>
      <c r="G46">
        <f>COUNTIFS('données plateformes'!$C:$C,G$1,'données plateformes'!$G:$G,$A$42,'données plateformes'!$H:$H,$B46)</f>
        <v>1</v>
      </c>
      <c r="H46">
        <f>COUNTIFS('données plateformes'!$C:$C,H$1,'données plateformes'!$G:$G,$A$42,'données plateformes'!$H:$H,$B46)</f>
        <v>3</v>
      </c>
      <c r="I46">
        <f>COUNTIFS('données plateformes'!$C:$C,I$1,'données plateformes'!$G:$G,$A$42,'données plateformes'!$H:$H,$B46)</f>
        <v>0</v>
      </c>
      <c r="J46">
        <f>SUM(C46:I46)</f>
        <v>11</v>
      </c>
    </row>
    <row r="47" spans="1:10" x14ac:dyDescent="0.25">
      <c r="A47" s="18"/>
      <c r="B47" t="str">
        <f>listes!C6</f>
        <v>RX</v>
      </c>
      <c r="C47">
        <f>COUNTIFS('données plateformes'!$C:$C,C$1,'données plateformes'!$G:$G,$A$42,'données plateformes'!$H:$H,$B47)</f>
        <v>0</v>
      </c>
      <c r="D47">
        <f>COUNTIFS('données plateformes'!$C:$C,D$1,'données plateformes'!$G:$G,$A$42,'données plateformes'!$H:$H,$B47)</f>
        <v>2</v>
      </c>
      <c r="E47">
        <f>COUNTIFS('données plateformes'!$C:$C,E$1,'données plateformes'!$G:$G,$A$42,'données plateformes'!$H:$H,$B47)</f>
        <v>0</v>
      </c>
      <c r="F47">
        <f>COUNTIFS('données plateformes'!$C:$C,F$1,'données plateformes'!$G:$G,$A$42,'données plateformes'!$H:$H,$B47)</f>
        <v>1</v>
      </c>
      <c r="G47">
        <f>COUNTIFS('données plateformes'!$C:$C,G$1,'données plateformes'!$G:$G,$A$42,'données plateformes'!$H:$H,$B47)</f>
        <v>0</v>
      </c>
      <c r="H47">
        <f>COUNTIFS('données plateformes'!$C:$C,H$1,'données plateformes'!$G:$G,$A$42,'données plateformes'!$H:$H,$B47)</f>
        <v>1</v>
      </c>
      <c r="I47">
        <f>COUNTIFS('données plateformes'!$C:$C,I$1,'données plateformes'!$G:$G,$A$42,'données plateformes'!$H:$H,$B47)</f>
        <v>0</v>
      </c>
      <c r="J47">
        <f t="shared" si="0"/>
        <v>4</v>
      </c>
    </row>
    <row r="48" spans="1:10" x14ac:dyDescent="0.25">
      <c r="A48" s="18"/>
      <c r="B48" t="str">
        <f>listes!C8</f>
        <v>Multimodal</v>
      </c>
      <c r="C48">
        <f>COUNTIFS('données plateformes'!$C:$C,C$1,'données plateformes'!$G:$G,$A$42,'données plateformes'!$H:$H,$B48)</f>
        <v>1</v>
      </c>
      <c r="D48">
        <f>COUNTIFS('données plateformes'!$C:$C,D$1,'données plateformes'!$G:$G,$A$42,'données plateformes'!$H:$H,$B48)</f>
        <v>2</v>
      </c>
      <c r="E48">
        <f>COUNTIFS('données plateformes'!$C:$C,E$1,'données plateformes'!$G:$G,$A$42,'données plateformes'!$H:$H,$B48)</f>
        <v>1</v>
      </c>
      <c r="F48">
        <f>COUNTIFS('données plateformes'!$C:$C,F$1,'données plateformes'!$G:$G,$A$42,'données plateformes'!$H:$H,$B48)</f>
        <v>0</v>
      </c>
      <c r="G48">
        <f>COUNTIFS('données plateformes'!$C:$C,G$1,'données plateformes'!$G:$G,$A$42,'données plateformes'!$H:$H,$B48)</f>
        <v>1</v>
      </c>
      <c r="H48">
        <f>COUNTIFS('données plateformes'!$C:$C,H$1,'données plateformes'!$G:$G,$A$42,'données plateformes'!$H:$H,$B48)</f>
        <v>0</v>
      </c>
      <c r="I48">
        <f>COUNTIFS('données plateformes'!$C:$C,I$1,'données plateformes'!$G:$G,$A$42,'données plateformes'!$H:$H,$B48)</f>
        <v>0</v>
      </c>
      <c r="J48">
        <f t="shared" si="0"/>
        <v>5</v>
      </c>
    </row>
    <row r="49" spans="1:10" x14ac:dyDescent="0.25">
      <c r="A49" s="18"/>
      <c r="B49" t="str">
        <f>listes!C9</f>
        <v>Autre</v>
      </c>
      <c r="C49">
        <f>COUNTIFS('données plateformes'!$C:$C,C$1,'données plateformes'!$G:$G,$A$42,'données plateformes'!$H:$H,$B49)</f>
        <v>0</v>
      </c>
      <c r="D49">
        <f>COUNTIFS('données plateformes'!$C:$C,D$1,'données plateformes'!$G:$G,$A$42,'données plateformes'!$H:$H,$B49)</f>
        <v>1</v>
      </c>
      <c r="E49">
        <f>COUNTIFS('données plateformes'!$C:$C,E$1,'données plateformes'!$G:$G,$A$42,'données plateformes'!$H:$H,$B49)</f>
        <v>0</v>
      </c>
      <c r="F49">
        <f>COUNTIFS('données plateformes'!$C:$C,F$1,'données plateformes'!$G:$G,$A$42,'données plateformes'!$H:$H,$B49)</f>
        <v>2</v>
      </c>
      <c r="G49">
        <f>COUNTIFS('données plateformes'!$C:$C,G$1,'données plateformes'!$G:$G,$A$42,'données plateformes'!$H:$H,$B49)</f>
        <v>0</v>
      </c>
      <c r="H49">
        <f>COUNTIFS('données plateformes'!$C:$C,H$1,'données plateformes'!$G:$G,$A$42,'données plateformes'!$H:$H,$B49)</f>
        <v>2</v>
      </c>
      <c r="I49">
        <f>COUNTIFS('données plateformes'!$C:$C,I$1,'données plateformes'!$G:$G,$A$42,'données plateformes'!$H:$H,$B49)</f>
        <v>0</v>
      </c>
      <c r="J49">
        <f t="shared" si="0"/>
        <v>5</v>
      </c>
    </row>
    <row r="50" spans="1:10" x14ac:dyDescent="0.25">
      <c r="A50" s="18"/>
      <c r="B50" t="s">
        <v>142</v>
      </c>
      <c r="C50">
        <f t="shared" ref="C50:I50" si="4">SUM(C42:C49)</f>
        <v>9</v>
      </c>
      <c r="D50">
        <f t="shared" si="4"/>
        <v>12</v>
      </c>
      <c r="E50">
        <f t="shared" si="4"/>
        <v>4</v>
      </c>
      <c r="F50">
        <f t="shared" si="4"/>
        <v>12</v>
      </c>
      <c r="G50">
        <f t="shared" si="4"/>
        <v>5</v>
      </c>
      <c r="H50">
        <f t="shared" si="4"/>
        <v>15</v>
      </c>
      <c r="I50">
        <f t="shared" si="4"/>
        <v>0</v>
      </c>
      <c r="J50">
        <f t="shared" si="0"/>
        <v>57</v>
      </c>
    </row>
  </sheetData>
  <mergeCells count="2">
    <mergeCell ref="A28:A36"/>
    <mergeCell ref="A42:A50"/>
  </mergeCells>
  <pageMargins left="0.7" right="0.7" top="0.75" bottom="0.75" header="0.3" footer="0.3"/>
  <pageSetup paperSize="9" orientation="portrait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D9" sqref="D9"/>
    </sheetView>
  </sheetViews>
  <sheetFormatPr baseColWidth="10" defaultColWidth="9.140625" defaultRowHeight="15" x14ac:dyDescent="0.25"/>
  <cols>
    <col min="1" max="1" width="11.42578125" bestFit="1" customWidth="1"/>
    <col min="3" max="3" width="11.28515625" bestFit="1" customWidth="1"/>
  </cols>
  <sheetData>
    <row r="1" spans="1:8" s="4" customFormat="1" x14ac:dyDescent="0.25">
      <c r="A1" s="4" t="s">
        <v>2</v>
      </c>
      <c r="B1" s="4" t="s">
        <v>85</v>
      </c>
      <c r="C1" s="4" t="s">
        <v>95</v>
      </c>
      <c r="D1" s="4" t="s">
        <v>96</v>
      </c>
    </row>
    <row r="2" spans="1:8" x14ac:dyDescent="0.25">
      <c r="A2" t="s">
        <v>30</v>
      </c>
      <c r="B2" s="7" t="s">
        <v>86</v>
      </c>
      <c r="C2" t="s">
        <v>88</v>
      </c>
      <c r="D2" t="s">
        <v>91</v>
      </c>
    </row>
    <row r="3" spans="1:8" x14ac:dyDescent="0.25">
      <c r="A3" t="s">
        <v>31</v>
      </c>
      <c r="B3" s="5" t="s">
        <v>87</v>
      </c>
      <c r="C3" t="s">
        <v>89</v>
      </c>
      <c r="D3" t="s">
        <v>101</v>
      </c>
    </row>
    <row r="4" spans="1:8" x14ac:dyDescent="0.25">
      <c r="A4" t="s">
        <v>32</v>
      </c>
      <c r="C4" t="s">
        <v>90</v>
      </c>
      <c r="D4" t="s">
        <v>92</v>
      </c>
    </row>
    <row r="5" spans="1:8" x14ac:dyDescent="0.25">
      <c r="A5" t="s">
        <v>33</v>
      </c>
      <c r="C5" t="s">
        <v>47</v>
      </c>
      <c r="D5" t="s">
        <v>93</v>
      </c>
      <c r="H5" t="s">
        <v>144</v>
      </c>
    </row>
    <row r="6" spans="1:8" x14ac:dyDescent="0.25">
      <c r="A6" t="s">
        <v>34</v>
      </c>
      <c r="C6" t="s">
        <v>73</v>
      </c>
      <c r="D6" t="s">
        <v>94</v>
      </c>
      <c r="H6" t="s">
        <v>145</v>
      </c>
    </row>
    <row r="7" spans="1:8" x14ac:dyDescent="0.25">
      <c r="A7" t="s">
        <v>35</v>
      </c>
      <c r="C7" t="s">
        <v>74</v>
      </c>
    </row>
    <row r="8" spans="1:8" x14ac:dyDescent="0.25">
      <c r="A8" t="s">
        <v>36</v>
      </c>
      <c r="C8" t="s">
        <v>100</v>
      </c>
    </row>
    <row r="9" spans="1:8" x14ac:dyDescent="0.25">
      <c r="C9" t="s">
        <v>98</v>
      </c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5" sqref="A5"/>
    </sheetView>
  </sheetViews>
  <sheetFormatPr baseColWidth="10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162</v>
      </c>
    </row>
    <row r="4" spans="1:1" x14ac:dyDescent="0.25">
      <c r="A4" t="s">
        <v>157</v>
      </c>
    </row>
    <row r="5" spans="1:1" x14ac:dyDescent="0.25">
      <c r="A5" t="s">
        <v>160</v>
      </c>
    </row>
    <row r="7" spans="1:1" x14ac:dyDescent="0.25">
      <c r="A7" t="s">
        <v>167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données plateformes</vt:lpstr>
      <vt:lpstr>stats</vt:lpstr>
      <vt:lpstr>listes</vt:lpstr>
      <vt:lpstr>Imagerie Optique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2016-04-19T07:59:51Z</dcterms:modified>
</cp:coreProperties>
</file>